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Samantha Rhinerson\Box\S058 NP BJA Rural Policing\S058 NP Working  Documents\Microgrant Applications\Application\"/>
    </mc:Choice>
  </mc:AlternateContent>
  <xr:revisionPtr revIDLastSave="0" documentId="13_ncr:1_{74972B04-575C-4D82-9707-3CE9A4FE41DE}" xr6:coauthVersionLast="47" xr6:coauthVersionMax="47" xr10:uidLastSave="{00000000-0000-0000-0000-000000000000}"/>
  <bookViews>
    <workbookView xWindow="-110" yWindow="-110" windowWidth="22780" windowHeight="14540" xr2:uid="{838F4460-A64F-476D-97A1-0741F19DB8EC}"/>
  </bookViews>
  <sheets>
    <sheet name="Budget Worksheet" sheetId="2" r:id="rId1"/>
    <sheet name="Data Fields"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4" i="2" l="1"/>
  <c r="G152" i="2"/>
  <c r="G150" i="2"/>
  <c r="G149" i="2"/>
  <c r="G148" i="2"/>
  <c r="G147" i="2"/>
  <c r="G146" i="2"/>
  <c r="G145" i="2"/>
  <c r="G141" i="2"/>
  <c r="G140" i="2"/>
  <c r="G139" i="2"/>
  <c r="G138" i="2"/>
  <c r="G137" i="2"/>
  <c r="G136" i="2"/>
  <c r="G132" i="2"/>
  <c r="G131" i="2"/>
  <c r="G130" i="2"/>
  <c r="G129" i="2"/>
  <c r="G128" i="2"/>
  <c r="G127" i="2"/>
  <c r="G123" i="2"/>
  <c r="G122" i="2"/>
  <c r="G121" i="2"/>
  <c r="G120" i="2"/>
  <c r="G119" i="2"/>
  <c r="G118" i="2"/>
  <c r="G117" i="2"/>
  <c r="G115" i="2"/>
  <c r="G114" i="2"/>
  <c r="G113" i="2"/>
  <c r="G112" i="2"/>
  <c r="G111" i="2"/>
  <c r="G110" i="2"/>
  <c r="G108" i="2"/>
  <c r="G107" i="2"/>
  <c r="G106" i="2"/>
  <c r="G105" i="2"/>
  <c r="G104" i="2"/>
  <c r="G103" i="2"/>
  <c r="G101" i="2"/>
  <c r="G100" i="2"/>
  <c r="G99" i="2"/>
  <c r="G98" i="2"/>
  <c r="G97" i="2"/>
  <c r="G96" i="2"/>
  <c r="G92" i="2"/>
  <c r="G91" i="2"/>
  <c r="G90" i="2"/>
  <c r="G89" i="2"/>
  <c r="G88" i="2"/>
  <c r="G87" i="2"/>
  <c r="G83" i="2"/>
  <c r="G82" i="2"/>
  <c r="G81" i="2"/>
  <c r="G80" i="2"/>
  <c r="G79" i="2"/>
  <c r="G78" i="2"/>
  <c r="G74" i="2"/>
  <c r="B162" i="2" s="1"/>
  <c r="G73" i="2"/>
  <c r="G72" i="2"/>
  <c r="G71" i="2"/>
  <c r="G70" i="2"/>
  <c r="G69" i="2"/>
  <c r="G65" i="2"/>
  <c r="G64" i="2"/>
  <c r="G63" i="2"/>
  <c r="G62" i="2"/>
  <c r="G61" i="2"/>
  <c r="G60" i="2"/>
  <c r="G59" i="2"/>
  <c r="G57" i="2"/>
  <c r="G56" i="2"/>
  <c r="G55" i="2"/>
  <c r="G54" i="2"/>
  <c r="G53" i="2"/>
  <c r="G52" i="2"/>
  <c r="G50" i="2"/>
  <c r="G49" i="2"/>
  <c r="G48" i="2"/>
  <c r="G47" i="2"/>
  <c r="G46" i="2"/>
  <c r="G45" i="2"/>
  <c r="G43" i="2"/>
  <c r="G42" i="2"/>
  <c r="G41" i="2"/>
  <c r="G40" i="2"/>
  <c r="G39" i="2"/>
  <c r="G38" i="2"/>
  <c r="G34" i="2"/>
  <c r="B160" i="2" s="1"/>
  <c r="G33" i="2"/>
  <c r="G32" i="2"/>
  <c r="G31" i="2"/>
  <c r="G30" i="2"/>
  <c r="G29" i="2"/>
  <c r="G24" i="2"/>
  <c r="G23" i="2"/>
  <c r="G22" i="2"/>
  <c r="G21" i="2"/>
  <c r="G20" i="2"/>
  <c r="G25" i="2"/>
  <c r="B161" i="2"/>
  <c r="B159" i="2"/>
  <c r="E122" i="2"/>
  <c r="D121" i="2"/>
  <c r="E120" i="2"/>
  <c r="E119" i="2"/>
  <c r="D119" i="2"/>
  <c r="F118" i="2"/>
  <c r="F119" i="2" s="1"/>
  <c r="C118" i="2"/>
  <c r="C120" i="2" s="1"/>
  <c r="C121" i="2" s="1"/>
  <c r="C122" i="2" s="1"/>
  <c r="E115" i="2"/>
  <c r="D114" i="2"/>
  <c r="E113" i="2"/>
  <c r="E112" i="2"/>
  <c r="D112" i="2"/>
  <c r="F111" i="2"/>
  <c r="F112" i="2" s="1"/>
  <c r="C111" i="2"/>
  <c r="C112" i="2" s="1"/>
  <c r="E108" i="2"/>
  <c r="D107" i="2"/>
  <c r="E106" i="2"/>
  <c r="E105" i="2"/>
  <c r="D105" i="2"/>
  <c r="F104" i="2"/>
  <c r="C104" i="2"/>
  <c r="C106" i="2" s="1"/>
  <c r="C107" i="2" s="1"/>
  <c r="C108" i="2" s="1"/>
  <c r="E101" i="2"/>
  <c r="D100" i="2"/>
  <c r="E99" i="2"/>
  <c r="E98" i="2"/>
  <c r="D98" i="2"/>
  <c r="F97" i="2"/>
  <c r="F98" i="2" s="1"/>
  <c r="F99" i="2" s="1"/>
  <c r="F100" i="2" s="1"/>
  <c r="F101" i="2" s="1"/>
  <c r="C97" i="2"/>
  <c r="C99" i="2" s="1"/>
  <c r="C100" i="2" s="1"/>
  <c r="C101" i="2" s="1"/>
  <c r="E64" i="2"/>
  <c r="D63" i="2"/>
  <c r="E62" i="2"/>
  <c r="E61" i="2"/>
  <c r="D61" i="2"/>
  <c r="F60" i="2"/>
  <c r="F61" i="2" s="1"/>
  <c r="F62" i="2" s="1"/>
  <c r="F63" i="2" s="1"/>
  <c r="F64" i="2" s="1"/>
  <c r="C60" i="2"/>
  <c r="C62" i="2" s="1"/>
  <c r="C63" i="2" s="1"/>
  <c r="C64" i="2" s="1"/>
  <c r="E57" i="2"/>
  <c r="D56" i="2"/>
  <c r="E55" i="2"/>
  <c r="E54" i="2"/>
  <c r="D54" i="2"/>
  <c r="F53" i="2"/>
  <c r="F54" i="2" s="1"/>
  <c r="F55" i="2" s="1"/>
  <c r="C53" i="2"/>
  <c r="C55" i="2" s="1"/>
  <c r="C56" i="2" s="1"/>
  <c r="C57" i="2" s="1"/>
  <c r="E50" i="2"/>
  <c r="D49" i="2"/>
  <c r="E48" i="2"/>
  <c r="E47" i="2"/>
  <c r="D47" i="2"/>
  <c r="F46" i="2"/>
  <c r="F47" i="2" s="1"/>
  <c r="F48" i="2" s="1"/>
  <c r="F49" i="2" s="1"/>
  <c r="F50" i="2" s="1"/>
  <c r="C46" i="2"/>
  <c r="C48" i="2" s="1"/>
  <c r="C49" i="2" s="1"/>
  <c r="C50" i="2" s="1"/>
  <c r="E43" i="2"/>
  <c r="D42" i="2"/>
  <c r="E41" i="2"/>
  <c r="E40" i="2"/>
  <c r="D40" i="2"/>
  <c r="F39" i="2"/>
  <c r="F40" i="2" s="1"/>
  <c r="C39" i="2"/>
  <c r="C40" i="2" s="1"/>
  <c r="C105" i="2" l="1"/>
  <c r="C119" i="2"/>
  <c r="B163" i="2"/>
  <c r="C54" i="2"/>
  <c r="B167" i="2"/>
  <c r="C47" i="2"/>
  <c r="B165" i="2"/>
  <c r="B166" i="2"/>
  <c r="F41" i="2"/>
  <c r="F42" i="2" s="1"/>
  <c r="F56" i="2"/>
  <c r="F57" i="2" s="1"/>
  <c r="F120" i="2"/>
  <c r="F121" i="2" s="1"/>
  <c r="C41" i="2"/>
  <c r="C42" i="2" s="1"/>
  <c r="C43" i="2" s="1"/>
  <c r="C113" i="2"/>
  <c r="C114" i="2" s="1"/>
  <c r="C115" i="2" s="1"/>
  <c r="C61" i="2"/>
  <c r="C98" i="2"/>
  <c r="F105" i="2"/>
  <c r="F106" i="2" s="1"/>
  <c r="F113" i="2"/>
  <c r="F114" i="2" s="1"/>
  <c r="F115" i="2" l="1"/>
  <c r="F107" i="2"/>
  <c r="F43" i="2"/>
  <c r="F122" i="2"/>
  <c r="F108" i="2" l="1"/>
  <c r="B164" i="2" l="1"/>
  <c r="B168" i="2" s="1"/>
</calcChain>
</file>

<file path=xl/sharedStrings.xml><?xml version="1.0" encoding="utf-8"?>
<sst xmlns="http://schemas.openxmlformats.org/spreadsheetml/2006/main" count="234" uniqueCount="125">
  <si>
    <t>Budget Narrative</t>
  </si>
  <si>
    <t>A. Personnel</t>
  </si>
  <si>
    <t>Cost</t>
  </si>
  <si>
    <t>Please explain below what each personnel listed on the budget will be doing.</t>
  </si>
  <si>
    <t>Name</t>
  </si>
  <si>
    <t>Position/Title</t>
  </si>
  <si>
    <t>Rate</t>
  </si>
  <si>
    <t>Total Cost</t>
  </si>
  <si>
    <t>Personnel Total</t>
  </si>
  <si>
    <t>B. Fringe Benefits</t>
  </si>
  <si>
    <t>Base</t>
  </si>
  <si>
    <t>Please explain below what fringe covers and at what rate.</t>
  </si>
  <si>
    <t>Fringe Benefits Total</t>
  </si>
  <si>
    <t>C. Travel (Staff/Personnel)</t>
  </si>
  <si>
    <t>Name/Position</t>
  </si>
  <si>
    <t># of Trips</t>
  </si>
  <si>
    <t>Quantity</t>
  </si>
  <si>
    <t># of People</t>
  </si>
  <si>
    <t xml:space="preserve">Please explain below the descripton/purpose of the staff travel. Please fill in only the blank yellow boxes. 
Number of trips = number of flights                                                           Lodging Quantity = number of nights at a hotel                                   Number of People = number of people traveling per trip </t>
  </si>
  <si>
    <t>Airfare (rate for roundtrip)</t>
  </si>
  <si>
    <t>Lodging (rate per night)</t>
  </si>
  <si>
    <t>Hotel Fees and Taxes</t>
  </si>
  <si>
    <t>Meals (per diem, full days)</t>
  </si>
  <si>
    <t>Meals (per diem, travel days)</t>
  </si>
  <si>
    <t>Ground Transportation</t>
  </si>
  <si>
    <t>Travel (Staff/Personnel) Total</t>
  </si>
  <si>
    <t>D. Equipment</t>
  </si>
  <si>
    <t>Item</t>
  </si>
  <si>
    <t>Cost Per</t>
  </si>
  <si>
    <t>Equipment Total</t>
  </si>
  <si>
    <t>E. Hardware/Software</t>
  </si>
  <si>
    <t>Please list the hardware/software requested and it's purpose.</t>
  </si>
  <si>
    <t>Hardware/Software Total</t>
  </si>
  <si>
    <t>F. Consultants</t>
  </si>
  <si>
    <t xml:space="preserve">Please list consultants/consultant travel and a description of work provided and/or travel requested. For travel, please fill in only the blank yellow boxes. 
Number of trips = number of flights                                                           Lodging Quantity = number of nights at a hotel                                   Number of People = number of people traveling per trip </t>
  </si>
  <si>
    <t>Consultants Total</t>
  </si>
  <si>
    <t>F. Consultant Travel</t>
  </si>
  <si>
    <t>Consultant Expenses/Travel Total</t>
  </si>
  <si>
    <t>G. Training</t>
  </si>
  <si>
    <t>Please list the training requested and it's purpose.</t>
  </si>
  <si>
    <t>Days/Qnty</t>
  </si>
  <si>
    <t>Training Total</t>
  </si>
  <si>
    <t>H. Contracts</t>
  </si>
  <si>
    <t>Please list the contracts requested and the purpose.</t>
  </si>
  <si>
    <t>Contracts Total</t>
  </si>
  <si>
    <t>I. Other Costs</t>
  </si>
  <si>
    <t>Please list other costs request and its purpose.</t>
  </si>
  <si>
    <t>Other Costs Total</t>
  </si>
  <si>
    <t>Total Direct Cost</t>
  </si>
  <si>
    <t>TOTAL PROJECT COST</t>
  </si>
  <si>
    <t>Budget Summary</t>
  </si>
  <si>
    <t>Category Total</t>
  </si>
  <si>
    <t>Categories</t>
  </si>
  <si>
    <t>C. Travel</t>
  </si>
  <si>
    <t>F. Consultants and Consultant Travel</t>
  </si>
  <si>
    <t>Total Project Cost</t>
  </si>
  <si>
    <t>Hours</t>
  </si>
  <si>
    <t>Data Field</t>
  </si>
  <si>
    <t>Description</t>
  </si>
  <si>
    <t>Specific Fields</t>
  </si>
  <si>
    <t>Personnel</t>
  </si>
  <si>
    <t>Personnel that will actively support violent crime reduction efforts in a full-time, part-time, or overtime capacity. Each person should be entered as a separate entry. If regular time and overtime funding is being requested for an employee, overtime and regular funding should be entered as separate line items since the rate will be different.</t>
  </si>
  <si>
    <t>Each entry item should include:</t>
  </si>
  <si>
    <t>Hardware/</t>
  </si>
  <si>
    <t>Software</t>
  </si>
  <si>
    <t>The purchase of any hardware/software that provides storage, retrieval, retention, manipulation, archiving, and viewing information. Records, documents, or files pertaining to law enforcement operations that will assist in addressing violent crime. Each hardware/software should be entered as a separate entry.</t>
  </si>
  <si>
    <t>Equipment</t>
  </si>
  <si>
    <t>Any equipment law enforcement agencies can use to reduce violent crime. Each equipment purchase should be entered as a separate entry.</t>
  </si>
  <si>
    <t>Training</t>
  </si>
  <si>
    <t>Consultants</t>
  </si>
  <si>
    <t>Contracts</t>
  </si>
  <si>
    <t>Travel</t>
  </si>
  <si>
    <t xml:space="preserve">Any request for travel that will support violent crime reduction, such as attendance at a training, conference, peer-to-peer networking opportunity, etc. </t>
  </si>
  <si>
    <t>Following government guidelines, the Institute has entered high averages for travel costs to help applicants estimate travel costs since travel destinations may not be known. These estimates include:</t>
  </si>
  <si>
    <t>Airfare: $600 per person per trip, including baggage</t>
  </si>
  <si>
    <t>Lodging: $215 per person per night</t>
  </si>
  <si>
    <t>Hotel Fees and Taxes: $43 per person per night</t>
  </si>
  <si>
    <t>Per Diem Full Days: $76 per person per full day of travel (GSA Guidelines)</t>
  </si>
  <si>
    <t>Ground Transportation: $150 per person per trip</t>
  </si>
  <si>
    <t>Each travel request should be entered as a separate entry.</t>
  </si>
  <si>
    <t xml:space="preserve">Partner(s)/Subaward(s) is an organization or individual who will substantially help with your program design and implementation. </t>
  </si>
  <si>
    <t>Each partner/subaward should be entered as a separate entry. A Letter of Support is required from each partner/subaward.</t>
  </si>
  <si>
    <t>Other</t>
  </si>
  <si>
    <t>This option can be used to enter additional costs to the budget that do not fit the previous categories.</t>
  </si>
  <si>
    <t>Per Diem Travel Days: $57 per person per travel day (GSA Guidelines)</t>
  </si>
  <si>
    <t xml:space="preserve">Partner(s)/Subaward(s)
Enter under Contracts in the Worksheet. In the application, it will be a separate category.
</t>
  </si>
  <si>
    <r>
      <t xml:space="preserve">Sessions that teach or develop one’s skill set, knowledge, or fitness related to specific competencies. </t>
    </r>
    <r>
      <rPr>
        <sz val="12"/>
        <color theme="1"/>
        <rFont val="Avenir Next LT Pro"/>
        <family val="2"/>
      </rPr>
      <t>Each training request should be entered as a separate entry.</t>
    </r>
  </si>
  <si>
    <r>
      <t xml:space="preserve">Personnel who will </t>
    </r>
    <r>
      <rPr>
        <sz val="12"/>
        <color rgb="FF202124"/>
        <rFont val="Avenir Next LT Pro"/>
        <family val="2"/>
      </rPr>
      <t>offer advice and expertise to client organizations to help them improve their performance or assess program implementation, design, and impact.</t>
    </r>
    <r>
      <rPr>
        <sz val="12"/>
        <color theme="1"/>
        <rFont val="Avenir Next LT Pro"/>
        <family val="2"/>
      </rPr>
      <t xml:space="preserve"> Each consultant should be entered as a separate entry.</t>
    </r>
  </si>
  <si>
    <r>
      <t xml:space="preserve">Any written agreement with an agency for specific services. </t>
    </r>
    <r>
      <rPr>
        <sz val="12"/>
        <color theme="1"/>
        <rFont val="Avenir Next LT Pro"/>
        <family val="2"/>
      </rPr>
      <t>Each contract should be entered as a separate entry.</t>
    </r>
  </si>
  <si>
    <r>
      <t>·</t>
    </r>
    <r>
      <rPr>
        <sz val="7"/>
        <color rgb="FF6DB57B"/>
        <rFont val="Times New Roman"/>
        <family val="1"/>
      </rPr>
      <t xml:space="preserve">       </t>
    </r>
    <r>
      <rPr>
        <sz val="12"/>
        <color rgb="FF000000"/>
        <rFont val="Avenir Next LT Pro"/>
        <family val="2"/>
      </rPr>
      <t>Name/Title – Name and title of the individual the award will be supporting</t>
    </r>
  </si>
  <si>
    <r>
      <t>·</t>
    </r>
    <r>
      <rPr>
        <sz val="7"/>
        <color rgb="FF6DB57B"/>
        <rFont val="Times New Roman"/>
        <family val="1"/>
      </rPr>
      <t>   </t>
    </r>
    <r>
      <rPr>
        <sz val="12"/>
        <color rgb="FF000000"/>
        <rFont val="Avenir Next LT Pro"/>
        <family val="2"/>
      </rPr>
      <t>Hours – Number of hours the award will fund the individual for</t>
    </r>
    <r>
      <rPr>
        <sz val="12"/>
        <rFont val="Avenir Next LT Pro"/>
        <family val="2"/>
      </rPr>
      <t>. 2,080 hours per year is full time.</t>
    </r>
  </si>
  <si>
    <r>
      <t>·</t>
    </r>
    <r>
      <rPr>
        <sz val="7"/>
        <color rgb="FF6DB57B"/>
        <rFont val="Times New Roman"/>
        <family val="1"/>
      </rPr>
      <t xml:space="preserve">   </t>
    </r>
    <r>
      <rPr>
        <sz val="12"/>
        <color rgb="FF000000"/>
        <rFont val="Avenir Next LT Pro"/>
        <family val="2"/>
      </rPr>
      <t>Hourly Rate – Hourly rate of the individual. This may be a regular or overtime rate, depending on what is being requested</t>
    </r>
  </si>
  <si>
    <r>
      <t>·</t>
    </r>
    <r>
      <rPr>
        <sz val="7"/>
        <color rgb="FF6DB57B"/>
        <rFont val="Times New Roman"/>
        <family val="1"/>
      </rPr>
      <t>    </t>
    </r>
    <r>
      <rPr>
        <sz val="12"/>
        <color rgb="FF000000"/>
        <rFont val="Avenir Next LT Pro"/>
        <family val="2"/>
      </rPr>
      <t>Description – Describe the duties and responsibilities of the individual as supported by the award</t>
    </r>
  </si>
  <si>
    <r>
      <t>·</t>
    </r>
    <r>
      <rPr>
        <sz val="7"/>
        <color rgb="FF6DB57B"/>
        <rFont val="Times New Roman"/>
        <family val="1"/>
      </rPr>
      <t>    </t>
    </r>
    <r>
      <rPr>
        <sz val="12"/>
        <color theme="1"/>
        <rFont val="Avenir Next LT Pro"/>
        <family val="2"/>
      </rPr>
      <t>Item – Name of the item requested</t>
    </r>
  </si>
  <si>
    <r>
      <t>·</t>
    </r>
    <r>
      <rPr>
        <sz val="7"/>
        <color rgb="FF6DB57B"/>
        <rFont val="Times New Roman"/>
        <family val="1"/>
      </rPr>
      <t>    </t>
    </r>
    <r>
      <rPr>
        <sz val="12"/>
        <color theme="1"/>
        <rFont val="Avenir Next LT Pro"/>
        <family val="2"/>
      </rPr>
      <t>Cost per Item – Cost of the item per unit</t>
    </r>
  </si>
  <si>
    <r>
      <t>·</t>
    </r>
    <r>
      <rPr>
        <sz val="7"/>
        <color rgb="FF6DB57B"/>
        <rFont val="Times New Roman"/>
        <family val="1"/>
      </rPr>
      <t>    </t>
    </r>
    <r>
      <rPr>
        <sz val="12"/>
        <color theme="1"/>
        <rFont val="Avenir Next LT Pro"/>
        <family val="2"/>
      </rPr>
      <t>Quantity – Number of units requested</t>
    </r>
  </si>
  <si>
    <r>
      <t>·</t>
    </r>
    <r>
      <rPr>
        <sz val="7"/>
        <color rgb="FF6DB57B"/>
        <rFont val="Times New Roman"/>
        <family val="1"/>
      </rPr>
      <t>   </t>
    </r>
    <r>
      <rPr>
        <sz val="12"/>
        <color theme="1"/>
        <rFont val="Avenir Next LT Pro"/>
        <family val="2"/>
      </rPr>
      <t>Description – Describe how the hardware/software will be used</t>
    </r>
  </si>
  <si>
    <r>
      <t>·</t>
    </r>
    <r>
      <rPr>
        <sz val="7"/>
        <color rgb="FF6DB57B"/>
        <rFont val="Times New Roman"/>
        <family val="1"/>
      </rPr>
      <t>    </t>
    </r>
    <r>
      <rPr>
        <sz val="12"/>
        <color theme="1"/>
        <rFont val="Avenir Next LT Pro"/>
        <family val="2"/>
      </rPr>
      <t>Description – Describe how the hardware/software will be used</t>
    </r>
  </si>
  <si>
    <r>
      <t>·</t>
    </r>
    <r>
      <rPr>
        <sz val="7"/>
        <color rgb="FF6DB57B"/>
        <rFont val="Times New Roman"/>
        <family val="1"/>
      </rPr>
      <t>    </t>
    </r>
    <r>
      <rPr>
        <sz val="12"/>
        <color rgb="FF000000"/>
        <rFont val="Avenir Next LT Pro"/>
        <family val="2"/>
      </rPr>
      <t xml:space="preserve">Name/Item – Name of the training </t>
    </r>
    <r>
      <rPr>
        <sz val="12"/>
        <color theme="1"/>
        <rFont val="Avenir Next LT Pro"/>
        <family val="2"/>
      </rPr>
      <t xml:space="preserve">program </t>
    </r>
    <r>
      <rPr>
        <sz val="12"/>
        <color rgb="FF000000"/>
        <rFont val="Avenir Next LT Pro"/>
        <family val="2"/>
      </rPr>
      <t>requested</t>
    </r>
  </si>
  <si>
    <r>
      <t>·</t>
    </r>
    <r>
      <rPr>
        <sz val="7"/>
        <color rgb="FF6DB57B"/>
        <rFont val="Times New Roman"/>
        <family val="1"/>
      </rPr>
      <t>    </t>
    </r>
    <r>
      <rPr>
        <sz val="12"/>
        <color rgb="FF000000"/>
        <rFont val="Avenir Next LT Pro"/>
        <family val="2"/>
      </rPr>
      <t xml:space="preserve">Cost per Item – Total cost per training </t>
    </r>
  </si>
  <si>
    <r>
      <t>·</t>
    </r>
    <r>
      <rPr>
        <sz val="7"/>
        <color rgb="FF6DB57B"/>
        <rFont val="Times New Roman"/>
        <family val="1"/>
      </rPr>
      <t>    </t>
    </r>
    <r>
      <rPr>
        <sz val="12"/>
        <color theme="1"/>
        <rFont val="Avenir Next LT Pro"/>
        <family val="2"/>
      </rPr>
      <t xml:space="preserve">Quantity – Number of individuals attending </t>
    </r>
  </si>
  <si>
    <r>
      <t>·</t>
    </r>
    <r>
      <rPr>
        <sz val="7"/>
        <color rgb="FF6DB57B"/>
        <rFont val="Times New Roman"/>
        <family val="1"/>
      </rPr>
      <t>    </t>
    </r>
    <r>
      <rPr>
        <sz val="12"/>
        <color rgb="FF000000"/>
        <rFont val="Avenir Next LT Pro"/>
        <family val="2"/>
      </rPr>
      <t xml:space="preserve">Description - </t>
    </r>
    <r>
      <rPr>
        <sz val="12"/>
        <color theme="1"/>
        <rFont val="Avenir Next LT Pro"/>
        <family val="2"/>
      </rPr>
      <t>Describe what the training is and how it will benefit officer(s)</t>
    </r>
  </si>
  <si>
    <r>
      <t>·</t>
    </r>
    <r>
      <rPr>
        <sz val="7"/>
        <color rgb="FF6DB57B"/>
        <rFont val="Times New Roman"/>
        <family val="1"/>
      </rPr>
      <t>    </t>
    </r>
    <r>
      <rPr>
        <sz val="12"/>
        <color rgb="FF000000"/>
        <rFont val="Avenir Next LT Pro"/>
        <family val="2"/>
      </rPr>
      <t>Name/Title – Name of the consultant or consulting company proposed (or duties, if no specific vendor or individual has been identified)</t>
    </r>
  </si>
  <si>
    <r>
      <t>·</t>
    </r>
    <r>
      <rPr>
        <sz val="7"/>
        <color rgb="FF6DB57B"/>
        <rFont val="Times New Roman"/>
        <family val="1"/>
      </rPr>
      <t>    </t>
    </r>
    <r>
      <rPr>
        <sz val="12"/>
        <color rgb="FF000000"/>
        <rFont val="Avenir Next LT Pro"/>
        <family val="2"/>
      </rPr>
      <t>Hourly Rate –</t>
    </r>
    <r>
      <rPr>
        <sz val="12"/>
        <color rgb="FF000000"/>
        <rFont val="Arial"/>
        <family val="2"/>
      </rPr>
      <t xml:space="preserve"> </t>
    </r>
    <r>
      <rPr>
        <sz val="12"/>
        <color rgb="FF000000"/>
        <rFont val="Avenir Next LT Pro"/>
        <family val="2"/>
      </rPr>
      <t>Hourly Rate of the consultant</t>
    </r>
  </si>
  <si>
    <r>
      <t>·</t>
    </r>
    <r>
      <rPr>
        <sz val="7"/>
        <color rgb="FF6DB57B"/>
        <rFont val="Times New Roman"/>
        <family val="1"/>
      </rPr>
      <t>    </t>
    </r>
    <r>
      <rPr>
        <sz val="12"/>
        <color rgb="FF000000"/>
        <rFont val="Avenir Next LT Pro"/>
        <family val="2"/>
      </rPr>
      <t>Hours</t>
    </r>
    <r>
      <rPr>
        <sz val="12"/>
        <color rgb="FF000000"/>
        <rFont val="Arial"/>
        <family val="2"/>
      </rPr>
      <t xml:space="preserve"> - </t>
    </r>
    <r>
      <rPr>
        <sz val="12"/>
        <color rgb="FF000000"/>
        <rFont val="Avenir Next LT Pro"/>
        <family val="2"/>
      </rPr>
      <t>Number of hours requested for the consultant</t>
    </r>
  </si>
  <si>
    <r>
      <t>·</t>
    </r>
    <r>
      <rPr>
        <sz val="7"/>
        <color rgb="FF6DB57B"/>
        <rFont val="Times New Roman"/>
        <family val="1"/>
      </rPr>
      <t>    </t>
    </r>
    <r>
      <rPr>
        <sz val="12"/>
        <color rgb="FF000000"/>
        <rFont val="Avenir Next LT Pro"/>
        <family val="2"/>
      </rPr>
      <t>Description – Describe the proposed duties and responsibilities of the consultant</t>
    </r>
  </si>
  <si>
    <r>
      <t>·</t>
    </r>
    <r>
      <rPr>
        <sz val="7"/>
        <color rgb="FF6DB57B"/>
        <rFont val="Times New Roman"/>
        <family val="1"/>
      </rPr>
      <t>    </t>
    </r>
    <r>
      <rPr>
        <sz val="12"/>
        <color rgb="FF000000"/>
        <rFont val="Avenir Next LT Pro"/>
        <family val="2"/>
      </rPr>
      <t>Name/Title – Name/Title of the Contract</t>
    </r>
  </si>
  <si>
    <r>
      <t>·</t>
    </r>
    <r>
      <rPr>
        <sz val="7"/>
        <color rgb="FF6DB57B"/>
        <rFont val="Times New Roman"/>
        <family val="1"/>
      </rPr>
      <t>    </t>
    </r>
    <r>
      <rPr>
        <sz val="12"/>
        <color rgb="FF000000"/>
        <rFont val="Avenir Next LT Pro"/>
        <family val="2"/>
      </rPr>
      <t>Description - Describe the purpose and goals of the proposed contract</t>
    </r>
  </si>
  <si>
    <r>
      <t>·</t>
    </r>
    <r>
      <rPr>
        <sz val="7"/>
        <color rgb="FF6DB57B"/>
        <rFont val="Times New Roman"/>
        <family val="1"/>
      </rPr>
      <t>    </t>
    </r>
    <r>
      <rPr>
        <sz val="12"/>
        <color rgb="FF000000"/>
        <rFont val="Avenir Next LT Pro"/>
        <family val="2"/>
      </rPr>
      <t>Cost – Total proposed or estimated cost of the contract</t>
    </r>
  </si>
  <si>
    <r>
      <t>·</t>
    </r>
    <r>
      <rPr>
        <sz val="7"/>
        <color rgb="FF6DB57B"/>
        <rFont val="Times New Roman"/>
        <family val="1"/>
      </rPr>
      <t>    </t>
    </r>
    <r>
      <rPr>
        <sz val="12"/>
        <color theme="1"/>
        <rFont val="Avenir Next LT Pro"/>
        <family val="2"/>
      </rPr>
      <t>Quantity – 1</t>
    </r>
  </si>
  <si>
    <r>
      <t>·</t>
    </r>
    <r>
      <rPr>
        <sz val="7"/>
        <color rgb="FF6DB57B"/>
        <rFont val="Times New Roman"/>
        <family val="1"/>
      </rPr>
      <t>    </t>
    </r>
    <r>
      <rPr>
        <sz val="12"/>
        <color rgb="FF000000"/>
        <rFont val="Avenir Next LT Pro"/>
        <family val="2"/>
      </rPr>
      <t>Number of trips requested – Number of different travel trips being requests</t>
    </r>
  </si>
  <si>
    <r>
      <t>·</t>
    </r>
    <r>
      <rPr>
        <sz val="7"/>
        <color rgb="FF6DB57B"/>
        <rFont val="Times New Roman"/>
        <family val="1"/>
      </rPr>
      <t>    </t>
    </r>
    <r>
      <rPr>
        <sz val="12"/>
        <color rgb="FF000000"/>
        <rFont val="Avenir Next LT Pro"/>
        <family val="2"/>
      </rPr>
      <t>Number of People – Number of people that will be traveling per trip</t>
    </r>
  </si>
  <si>
    <r>
      <t>·</t>
    </r>
    <r>
      <rPr>
        <sz val="7"/>
        <color rgb="FF6DB57B"/>
        <rFont val="Times New Roman"/>
        <family val="1"/>
      </rPr>
      <t>    </t>
    </r>
    <r>
      <rPr>
        <sz val="12"/>
        <color rgb="FF000000"/>
        <rFont val="Avenir Next LT Pro"/>
        <family val="2"/>
      </rPr>
      <t>Number of Nights/Days – Number of Nights/Days of the trip per trip</t>
    </r>
  </si>
  <si>
    <r>
      <t>·</t>
    </r>
    <r>
      <rPr>
        <sz val="7"/>
        <color rgb="FF6DB57B"/>
        <rFont val="Times New Roman"/>
        <family val="1"/>
      </rPr>
      <t>    </t>
    </r>
    <r>
      <rPr>
        <sz val="12"/>
        <color rgb="FF000000"/>
        <rFont val="Avenir Next LT Pro"/>
        <family val="2"/>
      </rPr>
      <t xml:space="preserve">Description - Describe the purpose and goals of the proposed travel </t>
    </r>
  </si>
  <si>
    <r>
      <t>·</t>
    </r>
    <r>
      <rPr>
        <sz val="7"/>
        <color rgb="FF6DB57B"/>
        <rFont val="Times New Roman"/>
        <family val="1"/>
      </rPr>
      <t>    </t>
    </r>
    <r>
      <rPr>
        <sz val="12"/>
        <color rgb="FF000000"/>
        <rFont val="Avenir Next LT Pro"/>
        <family val="2"/>
      </rPr>
      <t>Name/Title – Name/Title of the partner/subaward organization</t>
    </r>
  </si>
  <si>
    <r>
      <t>·</t>
    </r>
    <r>
      <rPr>
        <sz val="7"/>
        <color rgb="FF6DB57B"/>
        <rFont val="Times New Roman"/>
        <family val="1"/>
      </rPr>
      <t>    </t>
    </r>
    <r>
      <rPr>
        <sz val="12"/>
        <color rgb="FF000000"/>
        <rFont val="Avenir Next LT Pro"/>
        <family val="2"/>
      </rPr>
      <t xml:space="preserve">Description - Describe the duties and responsibilities of the partner/subaward </t>
    </r>
  </si>
  <si>
    <r>
      <t>·</t>
    </r>
    <r>
      <rPr>
        <sz val="7"/>
        <color rgb="FF6DB57B"/>
        <rFont val="Times New Roman"/>
        <family val="1"/>
      </rPr>
      <t>    </t>
    </r>
    <r>
      <rPr>
        <sz val="12"/>
        <color rgb="FF000000"/>
        <rFont val="Avenir Next LT Pro"/>
        <family val="2"/>
      </rPr>
      <t>Cost – Total amount of funding being allocated to the partner/subaward</t>
    </r>
  </si>
  <si>
    <r>
      <t>·</t>
    </r>
    <r>
      <rPr>
        <sz val="7"/>
        <color rgb="FF6DB57B"/>
        <rFont val="Times New Roman"/>
        <family val="1"/>
      </rPr>
      <t xml:space="preserve">    </t>
    </r>
    <r>
      <rPr>
        <sz val="12"/>
        <color theme="1"/>
        <rFont val="Avenir Next LT Pro"/>
        <family val="2"/>
      </rPr>
      <t>Quantity – 1</t>
    </r>
  </si>
  <si>
    <r>
      <t>·</t>
    </r>
    <r>
      <rPr>
        <sz val="7"/>
        <color rgb="FF6DB57B"/>
        <rFont val="Times New Roman"/>
        <family val="1"/>
      </rPr>
      <t>    </t>
    </r>
    <r>
      <rPr>
        <sz val="12"/>
        <color rgb="FF000000"/>
        <rFont val="Avenir Next LT Pro"/>
        <family val="2"/>
      </rPr>
      <t>Item – Name/Title of the line item</t>
    </r>
  </si>
  <si>
    <r>
      <t>·</t>
    </r>
    <r>
      <rPr>
        <sz val="7"/>
        <color rgb="FF6DB57B"/>
        <rFont val="Times New Roman"/>
        <family val="1"/>
      </rPr>
      <t>    </t>
    </r>
    <r>
      <rPr>
        <sz val="12"/>
        <color rgb="FF000000"/>
        <rFont val="Avenir Next LT Pro"/>
        <family val="2"/>
      </rPr>
      <t>Description - Describe the purpose and goals of the item</t>
    </r>
  </si>
  <si>
    <r>
      <t>·</t>
    </r>
    <r>
      <rPr>
        <sz val="7"/>
        <color rgb="FF6DB57B"/>
        <rFont val="Times New Roman"/>
        <family val="1"/>
      </rPr>
      <t>    </t>
    </r>
    <r>
      <rPr>
        <sz val="12"/>
        <color theme="1"/>
        <rFont val="Arial"/>
        <family val="2"/>
      </rPr>
      <t>Quantity – 1</t>
    </r>
  </si>
  <si>
    <r>
      <t>·</t>
    </r>
    <r>
      <rPr>
        <sz val="7"/>
        <color rgb="FF6DB57B"/>
        <rFont val="Times New Roman"/>
        <family val="1"/>
      </rPr>
      <t>    </t>
    </r>
    <r>
      <rPr>
        <sz val="12"/>
        <color rgb="FF000000"/>
        <rFont val="Avenir Next LT Pro"/>
        <family val="2"/>
      </rPr>
      <t>Total cost - Total cost of the item</t>
    </r>
  </si>
  <si>
    <t>Rural Violent Crime Reduction Intitiative Grant Application Budget Worksheet</t>
  </si>
  <si>
    <t xml:space="preserve">Please list the equipment requested and it's purpose.
Unallowable costs include:
1. Pre-award costs and expenditures
2. Land acquisition
3. Construction projects
4. Firearms/ammunition
5. Armored vehicles (Click into the cell to see additional information)
6. Drones
7. Other tactical equipment used strictly for enforcement purposes
Note: BWCs will technically allowable will not be funded under this award since there are existing Bureau of Justice Assistance grants on this topic. See the www.RuralVCRI.org FAQs (https://ruralvcri.org/faqs/)  page for additional information. </t>
  </si>
  <si>
    <r>
      <rPr>
        <b/>
        <sz val="14"/>
        <color theme="1"/>
        <rFont val="Avenir Next LT Pro"/>
        <family val="2"/>
      </rPr>
      <t>Instructions:</t>
    </r>
    <r>
      <rPr>
        <sz val="14"/>
        <color theme="1"/>
        <rFont val="Avenir Next LT Pro"/>
        <family val="2"/>
      </rPr>
      <t xml:space="preserve"> Each item (personnel, hardware, software, etc.) should be entered separately. If regular time and overtime funding is being requested for an employee, overtime and regular funding should be entered as separate line items since the rate will be different. See the Data Fields tab for a brief description of each field and what should be entered. The Total Cost column and Budget Summary will autocalculate totals based on information entered into the preceding cells. There is no need to edit these cells. All categories do not have to be included in the application.
This Excel is only meant to act as a worksheet for you to work through your budget. The final budget will then need to be entered directly into the application.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</si>
</sst>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_-&quot;$&quot;* #,##0.00_-;\-&quot;$&quot;* #,##0.00_-;_-&quot;$&quot;* &quot;-&quot;??_-;_-@_-"/>
    <numFmt numFmtId="165" formatCode="&quot;$&quot;#,##0.00"/>
    <numFmt numFmtId="166" formatCode="0.0000"/>
    <numFmt numFmtId="167" formatCode="_-* #,##0.00_-;\-* #,##0.00_-;_-* &quot;-&quot;??_-;_-@_-"/>
  </numFmts>
  <fonts count="24" x14ac:knownFonts="1">
    <font>
      <sz val="12"/>
      <color theme="1"/>
      <name val="Calibri"/>
      <family val="2"/>
      <scheme val="minor"/>
    </font>
    <font>
      <sz val="12"/>
      <name val="Calibri"/>
      <family val="2"/>
      <scheme val="minor"/>
    </font>
    <font>
      <b/>
      <sz val="12"/>
      <color theme="1"/>
      <name val="Calibri"/>
      <family val="2"/>
      <scheme val="minor"/>
    </font>
    <font>
      <b/>
      <sz val="12"/>
      <name val="Calibri"/>
      <family val="2"/>
      <scheme val="minor"/>
    </font>
    <font>
      <i/>
      <sz val="12"/>
      <color theme="1"/>
      <name val="Calibri"/>
      <family val="2"/>
      <scheme val="minor"/>
    </font>
    <font>
      <u/>
      <sz val="12"/>
      <name val="Calibri"/>
      <family val="2"/>
      <scheme val="minor"/>
    </font>
    <font>
      <i/>
      <sz val="12"/>
      <name val="Calibri"/>
      <family val="2"/>
      <scheme val="minor"/>
    </font>
    <font>
      <sz val="12"/>
      <color rgb="FF538DD5"/>
      <name val="Calibri"/>
      <family val="2"/>
      <scheme val="minor"/>
    </font>
    <font>
      <sz val="12"/>
      <color rgb="FFFF0000"/>
      <name val="Calibri"/>
      <family val="2"/>
      <scheme val="minor"/>
    </font>
    <font>
      <i/>
      <sz val="9"/>
      <color theme="1"/>
      <name val="Calibri"/>
      <family val="2"/>
      <scheme val="minor"/>
    </font>
    <font>
      <b/>
      <sz val="18"/>
      <color rgb="FF285071"/>
      <name val="Avenir Next LT Pro Demi"/>
      <family val="2"/>
    </font>
    <font>
      <sz val="14"/>
      <color theme="1"/>
      <name val="Avenir Next LT Pro"/>
      <family val="2"/>
    </font>
    <font>
      <b/>
      <sz val="14"/>
      <color theme="1"/>
      <name val="Avenir Next LT Pro"/>
      <family val="2"/>
    </font>
    <font>
      <sz val="12"/>
      <color theme="1"/>
      <name val="Arial"/>
      <family val="2"/>
    </font>
    <font>
      <sz val="12"/>
      <color rgb="FF333333"/>
      <name val="Arial"/>
      <family val="2"/>
    </font>
    <font>
      <sz val="12"/>
      <color rgb="FF6DB57B"/>
      <name val="Symbol"/>
      <family val="1"/>
      <charset val="2"/>
    </font>
    <font>
      <sz val="7"/>
      <color rgb="FF6DB57B"/>
      <name val="Times New Roman"/>
      <family val="1"/>
    </font>
    <font>
      <sz val="12"/>
      <color rgb="FF000000"/>
      <name val="Arial"/>
      <family val="2"/>
    </font>
    <font>
      <b/>
      <sz val="12"/>
      <color rgb="FFFFFFFF"/>
      <name val="Avenir Next LT Pro"/>
      <family val="2"/>
    </font>
    <font>
      <b/>
      <sz val="12"/>
      <color rgb="FF000000"/>
      <name val="Avenir Next LT Pro"/>
      <family val="2"/>
    </font>
    <font>
      <sz val="12"/>
      <name val="Avenir Next LT Pro"/>
      <family val="2"/>
    </font>
    <font>
      <sz val="12"/>
      <color rgb="FF000000"/>
      <name val="Avenir Next LT Pro"/>
      <family val="2"/>
    </font>
    <font>
      <sz val="12"/>
      <color theme="1"/>
      <name val="Avenir Next LT Pro"/>
      <family val="2"/>
    </font>
    <font>
      <sz val="12"/>
      <color rgb="FF202124"/>
      <name val="Avenir Next LT Pro"/>
      <family val="2"/>
    </font>
  </fonts>
  <fills count="10">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FFFF00"/>
        <bgColor rgb="FF000000"/>
      </patternFill>
    </fill>
    <fill>
      <patternFill patternType="solid">
        <fgColor rgb="FFBFBFBF"/>
        <bgColor rgb="FF000000"/>
      </patternFill>
    </fill>
    <fill>
      <patternFill patternType="solid">
        <fgColor rgb="FFC5D9F1"/>
        <bgColor indexed="64"/>
      </patternFill>
    </fill>
    <fill>
      <patternFill patternType="solid">
        <fgColor rgb="FF244F70"/>
        <bgColor indexed="64"/>
      </patternFill>
    </fill>
    <fill>
      <patternFill patternType="solid">
        <fgColor rgb="FFFFFFFF"/>
        <bgColor indexed="64"/>
      </patternFill>
    </fill>
  </fills>
  <borders count="3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indexed="64"/>
      </top>
      <bottom/>
      <diagonal/>
    </border>
    <border>
      <left style="thin">
        <color auto="1"/>
      </left>
      <right style="thin">
        <color auto="1"/>
      </right>
      <top/>
      <bottom/>
      <diagonal/>
    </border>
    <border>
      <left/>
      <right/>
      <top style="thin">
        <color auto="1"/>
      </top>
      <bottom style="double">
        <color auto="1"/>
      </bottom>
      <diagonal/>
    </border>
    <border>
      <left style="medium">
        <color rgb="FF244F70"/>
      </left>
      <right/>
      <top style="medium">
        <color rgb="FF244F70"/>
      </top>
      <bottom/>
      <diagonal/>
    </border>
    <border>
      <left style="medium">
        <color rgb="FF244F70"/>
      </left>
      <right/>
      <top/>
      <bottom/>
      <diagonal/>
    </border>
    <border>
      <left/>
      <right/>
      <top style="medium">
        <color rgb="FF244F70"/>
      </top>
      <bottom/>
      <diagonal/>
    </border>
    <border>
      <left/>
      <right style="medium">
        <color rgb="FF244F70"/>
      </right>
      <top style="medium">
        <color rgb="FF244F70"/>
      </top>
      <bottom/>
      <diagonal/>
    </border>
    <border>
      <left/>
      <right style="medium">
        <color rgb="FF244F70"/>
      </right>
      <top/>
      <bottom/>
      <diagonal/>
    </border>
    <border>
      <left style="medium">
        <color rgb="FF244F70"/>
      </left>
      <right/>
      <top/>
      <bottom style="medium">
        <color rgb="FF244F70"/>
      </bottom>
      <diagonal/>
    </border>
    <border>
      <left/>
      <right/>
      <top/>
      <bottom style="medium">
        <color rgb="FF244F70"/>
      </bottom>
      <diagonal/>
    </border>
    <border>
      <left/>
      <right style="medium">
        <color rgb="FF244F70"/>
      </right>
      <top/>
      <bottom style="medium">
        <color rgb="FF244F7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41">
    <xf numFmtId="0" fontId="0" fillId="0" borderId="0" xfId="0"/>
    <xf numFmtId="0" fontId="0" fillId="0" borderId="0" xfId="0" applyAlignment="1">
      <alignment wrapText="1"/>
    </xf>
    <xf numFmtId="0" fontId="3" fillId="0" borderId="5" xfId="0" applyFont="1" applyBorder="1"/>
    <xf numFmtId="0" fontId="1" fillId="0" borderId="5" xfId="0" applyFont="1" applyBorder="1" applyAlignment="1">
      <alignment wrapText="1"/>
    </xf>
    <xf numFmtId="0" fontId="5" fillId="0" borderId="8" xfId="0" applyFont="1" applyBorder="1" applyAlignment="1">
      <alignment horizontal="center"/>
    </xf>
    <xf numFmtId="0" fontId="5" fillId="0" borderId="8" xfId="0" applyFont="1" applyBorder="1" applyAlignment="1">
      <alignment horizontal="center" wrapText="1"/>
    </xf>
    <xf numFmtId="0" fontId="5" fillId="0" borderId="0" xfId="0" applyFont="1" applyAlignment="1">
      <alignment horizontal="center" wrapText="1"/>
    </xf>
    <xf numFmtId="0" fontId="5" fillId="0" borderId="7" xfId="0" applyFont="1" applyBorder="1" applyAlignment="1">
      <alignment horizontal="center" wrapText="1"/>
    </xf>
    <xf numFmtId="0" fontId="1" fillId="0" borderId="8" xfId="0" applyFont="1" applyBorder="1"/>
    <xf numFmtId="0" fontId="1" fillId="0" borderId="8" xfId="0" applyFont="1" applyBorder="1" applyAlignment="1">
      <alignment wrapText="1"/>
    </xf>
    <xf numFmtId="0" fontId="1" fillId="0" borderId="0" xfId="0" applyFont="1" applyAlignment="1">
      <alignment wrapText="1"/>
    </xf>
    <xf numFmtId="2" fontId="1" fillId="0" borderId="0" xfId="0" applyNumberFormat="1" applyFont="1" applyAlignment="1">
      <alignment horizontal="center" wrapText="1"/>
    </xf>
    <xf numFmtId="164" fontId="1" fillId="0" borderId="0" xfId="0" applyNumberFormat="1" applyFont="1" applyAlignment="1">
      <alignment horizontal="left" wrapText="1"/>
    </xf>
    <xf numFmtId="164" fontId="1" fillId="4" borderId="9" xfId="0" applyNumberFormat="1" applyFont="1" applyFill="1" applyBorder="1" applyAlignment="1">
      <alignment horizontal="left" wrapText="1"/>
    </xf>
    <xf numFmtId="164" fontId="1" fillId="0" borderId="0" xfId="0" applyNumberFormat="1" applyFont="1" applyAlignment="1">
      <alignment wrapText="1"/>
    </xf>
    <xf numFmtId="0" fontId="6" fillId="0" borderId="1" xfId="0" applyFont="1" applyBorder="1"/>
    <xf numFmtId="0" fontId="1" fillId="0" borderId="1" xfId="0" applyFont="1" applyBorder="1" applyAlignment="1">
      <alignment wrapText="1"/>
    </xf>
    <xf numFmtId="0" fontId="1" fillId="0" borderId="2" xfId="0" applyFont="1" applyBorder="1" applyAlignment="1">
      <alignment wrapText="1"/>
    </xf>
    <xf numFmtId="164" fontId="1" fillId="4" borderId="3" xfId="0" applyNumberFormat="1" applyFont="1" applyFill="1" applyBorder="1" applyAlignment="1">
      <alignment wrapText="1"/>
    </xf>
    <xf numFmtId="0" fontId="5" fillId="0" borderId="9" xfId="0" applyFont="1" applyBorder="1" applyAlignment="1">
      <alignment horizontal="center" wrapText="1"/>
    </xf>
    <xf numFmtId="44" fontId="1" fillId="0" borderId="0" xfId="0" applyNumberFormat="1" applyFont="1" applyAlignment="1">
      <alignment wrapText="1"/>
    </xf>
    <xf numFmtId="0" fontId="1" fillId="0" borderId="0" xfId="0" applyFont="1" applyAlignment="1">
      <alignment horizontal="center" wrapText="1"/>
    </xf>
    <xf numFmtId="44" fontId="1" fillId="4" borderId="9" xfId="0" applyNumberFormat="1" applyFont="1" applyFill="1" applyBorder="1" applyAlignment="1">
      <alignment horizontal="center" wrapText="1"/>
    </xf>
    <xf numFmtId="0" fontId="1" fillId="0" borderId="8" xfId="0" applyFont="1" applyBorder="1" applyAlignment="1">
      <alignment horizontal="left"/>
    </xf>
    <xf numFmtId="0" fontId="6" fillId="0" borderId="10" xfId="0" applyFont="1" applyBorder="1"/>
    <xf numFmtId="0" fontId="1" fillId="0" borderId="10" xfId="0" applyFont="1" applyBorder="1" applyAlignment="1">
      <alignment wrapText="1"/>
    </xf>
    <xf numFmtId="0" fontId="1" fillId="0" borderId="4" xfId="0" applyFont="1" applyBorder="1" applyAlignment="1">
      <alignment wrapText="1"/>
    </xf>
    <xf numFmtId="44" fontId="1" fillId="4" borderId="3" xfId="0" applyNumberFormat="1" applyFont="1" applyFill="1" applyBorder="1" applyAlignment="1">
      <alignment wrapText="1"/>
    </xf>
    <xf numFmtId="2" fontId="1" fillId="2" borderId="0" xfId="0" applyNumberFormat="1" applyFont="1" applyFill="1" applyAlignment="1">
      <alignment horizontal="center" wrapText="1"/>
    </xf>
    <xf numFmtId="164" fontId="7" fillId="0" borderId="0" xfId="0" applyNumberFormat="1" applyFont="1" applyAlignment="1">
      <alignment wrapText="1"/>
    </xf>
    <xf numFmtId="2" fontId="1" fillId="4" borderId="0" xfId="0" applyNumberFormat="1" applyFont="1" applyFill="1" applyAlignment="1">
      <alignment horizontal="center" wrapText="1"/>
    </xf>
    <xf numFmtId="164" fontId="1" fillId="4" borderId="9" xfId="0" applyNumberFormat="1" applyFont="1" applyFill="1" applyBorder="1" applyAlignment="1">
      <alignment wrapText="1"/>
    </xf>
    <xf numFmtId="0" fontId="6" fillId="0" borderId="8" xfId="0" applyFont="1" applyBorder="1"/>
    <xf numFmtId="164" fontId="1" fillId="4" borderId="0" xfId="0" applyNumberFormat="1" applyFont="1" applyFill="1" applyAlignment="1">
      <alignment wrapText="1"/>
    </xf>
    <xf numFmtId="164" fontId="7" fillId="2" borderId="0" xfId="0" applyNumberFormat="1" applyFont="1" applyFill="1" applyAlignment="1">
      <alignment wrapText="1"/>
    </xf>
    <xf numFmtId="164" fontId="1" fillId="0" borderId="9" xfId="0" applyNumberFormat="1" applyFont="1" applyBorder="1" applyAlignment="1">
      <alignment wrapText="1"/>
    </xf>
    <xf numFmtId="0" fontId="5" fillId="4" borderId="9" xfId="0" applyFont="1" applyFill="1" applyBorder="1" applyAlignment="1">
      <alignment horizontal="center" wrapText="1"/>
    </xf>
    <xf numFmtId="44" fontId="1" fillId="0" borderId="0" xfId="0" applyNumberFormat="1" applyFont="1" applyAlignment="1">
      <alignment horizontal="center" wrapText="1"/>
    </xf>
    <xf numFmtId="0" fontId="6" fillId="0" borderId="8" xfId="0" applyFont="1" applyBorder="1" applyAlignment="1">
      <alignment horizontal="left"/>
    </xf>
    <xf numFmtId="2" fontId="1" fillId="0" borderId="0" xfId="0" applyNumberFormat="1" applyFont="1" applyAlignment="1">
      <alignment wrapText="1"/>
    </xf>
    <xf numFmtId="165" fontId="1" fillId="0" borderId="0" xfId="0" applyNumberFormat="1" applyFont="1" applyAlignment="1">
      <alignment wrapText="1"/>
    </xf>
    <xf numFmtId="0" fontId="3" fillId="0" borderId="12" xfId="0" applyFont="1" applyBorder="1"/>
    <xf numFmtId="0" fontId="1" fillId="0" borderId="6" xfId="0" applyFont="1" applyBorder="1" applyAlignment="1">
      <alignment wrapText="1"/>
    </xf>
    <xf numFmtId="0" fontId="5" fillId="4" borderId="7" xfId="0" applyFont="1" applyFill="1" applyBorder="1" applyAlignment="1">
      <alignment horizontal="center" wrapText="1"/>
    </xf>
    <xf numFmtId="166" fontId="1" fillId="0" borderId="0" xfId="0" applyNumberFormat="1" applyFont="1" applyAlignment="1">
      <alignment wrapText="1"/>
    </xf>
    <xf numFmtId="164" fontId="1" fillId="4" borderId="9" xfId="0" applyNumberFormat="1" applyFont="1" applyFill="1" applyBorder="1" applyAlignment="1">
      <alignment horizontal="center" wrapText="1"/>
    </xf>
    <xf numFmtId="2" fontId="8" fillId="0" borderId="0" xfId="0" applyNumberFormat="1" applyFont="1" applyAlignment="1">
      <alignment horizontal="center" wrapText="1"/>
    </xf>
    <xf numFmtId="0" fontId="0" fillId="0" borderId="0" xfId="0" applyAlignment="1">
      <alignment vertical="top" wrapText="1"/>
    </xf>
    <xf numFmtId="0" fontId="3" fillId="0" borderId="13" xfId="0" applyFont="1" applyBorder="1"/>
    <xf numFmtId="37" fontId="1" fillId="0" borderId="0" xfId="0" applyNumberFormat="1" applyFont="1" applyAlignment="1">
      <alignment horizontal="center" vertical="center" wrapText="1"/>
    </xf>
    <xf numFmtId="2" fontId="1" fillId="0" borderId="2" xfId="0" applyNumberFormat="1" applyFont="1" applyBorder="1" applyAlignment="1">
      <alignment horizontal="center" wrapText="1"/>
    </xf>
    <xf numFmtId="164" fontId="1" fillId="0" borderId="2" xfId="0" applyNumberFormat="1" applyFont="1" applyBorder="1" applyAlignment="1">
      <alignment wrapText="1"/>
    </xf>
    <xf numFmtId="0" fontId="3" fillId="0" borderId="5" xfId="0" applyFont="1" applyBorder="1" applyAlignment="1">
      <alignment horizontal="left"/>
    </xf>
    <xf numFmtId="2" fontId="1" fillId="5" borderId="0" xfId="0" applyNumberFormat="1" applyFont="1" applyFill="1" applyAlignment="1">
      <alignment horizontal="center" wrapText="1"/>
    </xf>
    <xf numFmtId="2" fontId="1" fillId="6" borderId="0" xfId="0" applyNumberFormat="1" applyFont="1" applyFill="1" applyAlignment="1">
      <alignment horizontal="center" wrapText="1"/>
    </xf>
    <xf numFmtId="164" fontId="1" fillId="6" borderId="0" xfId="0" applyNumberFormat="1" applyFont="1" applyFill="1" applyAlignment="1">
      <alignment wrapText="1"/>
    </xf>
    <xf numFmtId="164" fontId="1" fillId="4" borderId="2" xfId="0" applyNumberFormat="1" applyFont="1" applyFill="1" applyBorder="1" applyAlignment="1">
      <alignment wrapText="1"/>
    </xf>
    <xf numFmtId="0" fontId="5" fillId="0" borderId="0" xfId="0" applyFont="1" applyAlignment="1">
      <alignment horizontal="center"/>
    </xf>
    <xf numFmtId="167" fontId="5" fillId="4" borderId="9" xfId="0" applyNumberFormat="1" applyFont="1" applyFill="1" applyBorder="1" applyAlignment="1">
      <alignment horizontal="center" wrapText="1"/>
    </xf>
    <xf numFmtId="44" fontId="1" fillId="0" borderId="0" xfId="0" applyNumberFormat="1" applyFont="1" applyAlignment="1">
      <alignment horizontal="left" wrapText="1"/>
    </xf>
    <xf numFmtId="0" fontId="6" fillId="0" borderId="6" xfId="0" applyFont="1" applyBorder="1"/>
    <xf numFmtId="0" fontId="1" fillId="0" borderId="0" xfId="0" applyFont="1"/>
    <xf numFmtId="164" fontId="3" fillId="4" borderId="0" xfId="0" applyNumberFormat="1" applyFont="1" applyFill="1"/>
    <xf numFmtId="0" fontId="1" fillId="0" borderId="0" xfId="0" applyFont="1" applyAlignment="1">
      <alignment horizontal="left" wrapText="1"/>
    </xf>
    <xf numFmtId="164" fontId="0" fillId="4" borderId="0" xfId="0" applyNumberFormat="1" applyFill="1"/>
    <xf numFmtId="0" fontId="2" fillId="0" borderId="0" xfId="0" applyFont="1"/>
    <xf numFmtId="164" fontId="2" fillId="4" borderId="14" xfId="0" applyNumberFormat="1" applyFont="1" applyFill="1" applyBorder="1"/>
    <xf numFmtId="10" fontId="6" fillId="0" borderId="0" xfId="0" applyNumberFormat="1" applyFont="1" applyAlignment="1">
      <alignment horizontal="right" wrapText="1"/>
    </xf>
    <xf numFmtId="10" fontId="1" fillId="0" borderId="0" xfId="0" applyNumberFormat="1" applyFont="1" applyAlignment="1">
      <alignment wrapText="1"/>
    </xf>
    <xf numFmtId="0" fontId="9" fillId="0" borderId="0" xfId="0" applyFont="1"/>
    <xf numFmtId="0" fontId="3" fillId="0" borderId="0" xfId="0" applyFont="1"/>
    <xf numFmtId="49" fontId="1" fillId="0" borderId="0" xfId="0" applyNumberFormat="1" applyFont="1" applyAlignment="1">
      <alignment wrapText="1"/>
    </xf>
    <xf numFmtId="0" fontId="6" fillId="0" borderId="0" xfId="0" applyFont="1"/>
    <xf numFmtId="0" fontId="1" fillId="7" borderId="0" xfId="0" applyFont="1" applyFill="1"/>
    <xf numFmtId="0" fontId="1" fillId="7" borderId="0" xfId="0" applyFont="1" applyFill="1" applyAlignment="1">
      <alignment wrapText="1"/>
    </xf>
    <xf numFmtId="0" fontId="6" fillId="7" borderId="8" xfId="0" applyFont="1" applyFill="1" applyBorder="1"/>
    <xf numFmtId="0" fontId="1" fillId="7" borderId="8" xfId="0" applyFont="1" applyFill="1" applyBorder="1" applyAlignment="1">
      <alignment wrapText="1"/>
    </xf>
    <xf numFmtId="0" fontId="14" fillId="0" borderId="19" xfId="0" applyFont="1" applyBorder="1" applyAlignment="1">
      <alignment vertical="center" wrapText="1"/>
    </xf>
    <xf numFmtId="0" fontId="0" fillId="0" borderId="19" xfId="0" applyBorder="1" applyAlignment="1">
      <alignment vertical="top" wrapText="1"/>
    </xf>
    <xf numFmtId="0" fontId="15" fillId="0" borderId="19" xfId="0" applyFont="1" applyBorder="1" applyAlignment="1">
      <alignment horizontal="left" vertical="center" wrapText="1"/>
    </xf>
    <xf numFmtId="0" fontId="15" fillId="0" borderId="22" xfId="0" applyFont="1" applyBorder="1" applyAlignment="1">
      <alignment horizontal="left" vertical="center" wrapText="1"/>
    </xf>
    <xf numFmtId="0" fontId="20" fillId="0" borderId="18" xfId="0" applyFont="1" applyBorder="1" applyAlignment="1">
      <alignment vertical="center" wrapText="1"/>
    </xf>
    <xf numFmtId="0" fontId="19" fillId="9" borderId="16" xfId="0" applyFont="1" applyFill="1" applyBorder="1" applyAlignment="1">
      <alignment vertical="center" wrapText="1"/>
    </xf>
    <xf numFmtId="0" fontId="20" fillId="0" borderId="19" xfId="0" applyFont="1" applyBorder="1" applyAlignment="1">
      <alignment vertical="center" wrapText="1"/>
    </xf>
    <xf numFmtId="0" fontId="22" fillId="9" borderId="16" xfId="0" applyFont="1" applyFill="1" applyBorder="1" applyAlignment="1">
      <alignment vertical="top" wrapText="1"/>
    </xf>
    <xf numFmtId="0" fontId="20" fillId="0" borderId="17" xfId="0" applyFont="1" applyBorder="1" applyAlignment="1">
      <alignment vertical="center" wrapText="1"/>
    </xf>
    <xf numFmtId="0" fontId="20" fillId="0" borderId="0" xfId="0" applyFont="1" applyAlignment="1">
      <alignment vertical="center" wrapText="1"/>
    </xf>
    <xf numFmtId="0" fontId="20" fillId="0" borderId="0" xfId="0" applyFont="1" applyAlignment="1">
      <alignment horizontal="left" vertical="center" wrapText="1"/>
    </xf>
    <xf numFmtId="0" fontId="22" fillId="0" borderId="21" xfId="0" applyFont="1" applyBorder="1" applyAlignment="1">
      <alignment vertical="center" wrapText="1"/>
    </xf>
    <xf numFmtId="0" fontId="22" fillId="0" borderId="0" xfId="0" applyFont="1" applyAlignment="1">
      <alignment vertical="top" wrapText="1"/>
    </xf>
    <xf numFmtId="0" fontId="0" fillId="7" borderId="23" xfId="0" applyFill="1" applyBorder="1"/>
    <xf numFmtId="0" fontId="0" fillId="7" borderId="24" xfId="0" applyFill="1" applyBorder="1"/>
    <xf numFmtId="0" fontId="2" fillId="0" borderId="25" xfId="0" applyFont="1" applyBorder="1"/>
    <xf numFmtId="0" fontId="2" fillId="0" borderId="26" xfId="0" applyFont="1" applyBorder="1" applyAlignment="1">
      <alignment horizontal="center"/>
    </xf>
    <xf numFmtId="0" fontId="0" fillId="0" borderId="26" xfId="0" applyBorder="1"/>
    <xf numFmtId="0" fontId="0" fillId="0" borderId="25" xfId="0" applyBorder="1"/>
    <xf numFmtId="164" fontId="0" fillId="0" borderId="26" xfId="0" applyNumberFormat="1" applyBorder="1" applyAlignment="1">
      <alignment wrapText="1"/>
    </xf>
    <xf numFmtId="164" fontId="1" fillId="0" borderId="26" xfId="0" applyNumberFormat="1" applyFont="1" applyBorder="1" applyAlignment="1">
      <alignment wrapText="1"/>
    </xf>
    <xf numFmtId="0" fontId="2" fillId="0" borderId="27" xfId="0" applyFont="1" applyBorder="1"/>
    <xf numFmtId="164" fontId="3" fillId="0" borderId="28" xfId="0" applyNumberFormat="1" applyFont="1" applyBorder="1" applyAlignment="1">
      <alignment wrapText="1"/>
    </xf>
    <xf numFmtId="0" fontId="0" fillId="3" borderId="29" xfId="0" applyFill="1" applyBorder="1"/>
    <xf numFmtId="0" fontId="0" fillId="3" borderId="30" xfId="0" applyFill="1" applyBorder="1"/>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wrapText="1"/>
    </xf>
    <xf numFmtId="0" fontId="4" fillId="0" borderId="9" xfId="0" applyFont="1" applyBorder="1" applyAlignment="1">
      <alignment vertical="top" wrapText="1"/>
    </xf>
    <xf numFmtId="0" fontId="4" fillId="0" borderId="10" xfId="0" applyFont="1" applyBorder="1" applyAlignment="1">
      <alignment vertical="top" wrapText="1"/>
    </xf>
    <xf numFmtId="0" fontId="4" fillId="0" borderId="4" xfId="0" applyFont="1" applyBorder="1" applyAlignment="1">
      <alignment vertical="top" wrapText="1"/>
    </xf>
    <xf numFmtId="0" fontId="4" fillId="0" borderId="11" xfId="0" applyFont="1" applyBorder="1" applyAlignment="1">
      <alignment vertical="top"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10" fillId="0" borderId="8" xfId="0" applyFont="1" applyBorder="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vertical="top" wrapText="1"/>
    </xf>
    <xf numFmtId="0" fontId="19" fillId="9" borderId="15" xfId="0" applyFont="1" applyFill="1" applyBorder="1" applyAlignment="1">
      <alignment vertical="center" wrapText="1"/>
    </xf>
    <xf numFmtId="0" fontId="19" fillId="9" borderId="16" xfId="0" applyFont="1" applyFill="1" applyBorder="1" applyAlignment="1">
      <alignment vertical="center" wrapText="1"/>
    </xf>
    <xf numFmtId="0" fontId="19" fillId="9" borderId="20" xfId="0" applyFont="1" applyFill="1" applyBorder="1" applyAlignment="1">
      <alignment vertical="center" wrapText="1"/>
    </xf>
    <xf numFmtId="0" fontId="21" fillId="0" borderId="17" xfId="0" applyFont="1" applyBorder="1" applyAlignment="1">
      <alignment vertical="center" wrapText="1"/>
    </xf>
    <xf numFmtId="0" fontId="21" fillId="0" borderId="0" xfId="0" applyFont="1" applyAlignment="1">
      <alignment vertical="center" wrapText="1"/>
    </xf>
    <xf numFmtId="0" fontId="21" fillId="0" borderId="21" xfId="0" applyFont="1" applyBorder="1" applyAlignment="1">
      <alignment vertical="center" wrapText="1"/>
    </xf>
    <xf numFmtId="0" fontId="20" fillId="0" borderId="17" xfId="0" applyFont="1" applyBorder="1" applyAlignment="1">
      <alignment vertical="center" wrapText="1"/>
    </xf>
    <xf numFmtId="0" fontId="20" fillId="0" borderId="0" xfId="0" applyFont="1" applyAlignment="1">
      <alignment vertical="center" wrapText="1"/>
    </xf>
    <xf numFmtId="0" fontId="20" fillId="0" borderId="21" xfId="0" applyFont="1" applyBorder="1" applyAlignment="1">
      <alignment vertical="center" wrapText="1"/>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1" xfId="0" applyFont="1" applyBorder="1" applyAlignment="1">
      <alignment horizontal="center" vertical="center" wrapText="1"/>
    </xf>
    <xf numFmtId="0" fontId="22" fillId="0" borderId="17" xfId="0" applyFont="1" applyBorder="1" applyAlignment="1">
      <alignment vertical="center" wrapText="1"/>
    </xf>
    <xf numFmtId="0" fontId="22" fillId="0" borderId="0" xfId="0" applyFont="1" applyAlignment="1">
      <alignment vertical="center" wrapText="1"/>
    </xf>
    <xf numFmtId="0" fontId="22" fillId="0" borderId="21" xfId="0" applyFont="1" applyBorder="1" applyAlignment="1">
      <alignment vertical="center" wrapText="1"/>
    </xf>
    <xf numFmtId="0" fontId="18" fillId="8" borderId="15" xfId="0" applyFont="1" applyFill="1" applyBorder="1" applyAlignment="1">
      <alignment vertical="center" wrapText="1"/>
    </xf>
    <xf numFmtId="0" fontId="18" fillId="8" borderId="20" xfId="0" applyFont="1" applyFill="1" applyBorder="1" applyAlignment="1">
      <alignment vertical="center" wrapText="1"/>
    </xf>
    <xf numFmtId="0" fontId="18" fillId="8" borderId="17" xfId="0" applyFont="1" applyFill="1" applyBorder="1" applyAlignment="1">
      <alignment vertical="center" wrapText="1"/>
    </xf>
    <xf numFmtId="0" fontId="18" fillId="8" borderId="21" xfId="0" applyFont="1" applyFill="1" applyBorder="1" applyAlignment="1">
      <alignment vertical="center" wrapText="1"/>
    </xf>
    <xf numFmtId="0" fontId="18" fillId="8" borderId="18" xfId="0" applyFont="1" applyFill="1" applyBorder="1" applyAlignment="1">
      <alignment vertical="center" wrapText="1"/>
    </xf>
    <xf numFmtId="0" fontId="18" fillId="8" borderId="22" xfId="0" applyFont="1" applyFill="1" applyBorder="1" applyAlignment="1">
      <alignment vertical="center" wrapText="1"/>
    </xf>
  </cellXfs>
  <cellStyles count="1">
    <cellStyle name="Normal" xfId="0" builtinId="0"/>
  </cellStyles>
  <dxfs count="0"/>
  <tableStyles count="0" defaultTableStyle="TableStyleMedium2" defaultPivotStyle="PivotStyleLight16"/>
  <colors>
    <mruColors>
      <color rgb="FF285071"/>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2400300</xdr:colOff>
      <xdr:row>0</xdr:row>
      <xdr:rowOff>123825</xdr:rowOff>
    </xdr:from>
    <xdr:to>
      <xdr:col>5</xdr:col>
      <xdr:colOff>442912</xdr:colOff>
      <xdr:row>7</xdr:row>
      <xdr:rowOff>58487</xdr:rowOff>
    </xdr:to>
    <xdr:pic>
      <xdr:nvPicPr>
        <xdr:cNvPr id="2" name="Picture 1">
          <a:extLst>
            <a:ext uri="{FF2B5EF4-FFF2-40B4-BE49-F238E27FC236}">
              <a16:creationId xmlns:a16="http://schemas.microsoft.com/office/drawing/2014/main" id="{1E685B97-295F-4296-B6D1-D3DE15AEEFEE}"/>
            </a:ext>
          </a:extLst>
        </xdr:cNvPr>
        <xdr:cNvPicPr>
          <a:picLocks noChangeAspect="1"/>
        </xdr:cNvPicPr>
      </xdr:nvPicPr>
      <xdr:blipFill>
        <a:blip xmlns:r="http://schemas.openxmlformats.org/officeDocument/2006/relationships" r:embed="rId1"/>
        <a:stretch>
          <a:fillRect/>
        </a:stretch>
      </xdr:blipFill>
      <xdr:spPr>
        <a:xfrm>
          <a:off x="5591175" y="123825"/>
          <a:ext cx="3233737" cy="13348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C522F-E5EA-40D8-93C5-3CD7E7963783}">
  <dimension ref="A9:M185"/>
  <sheetViews>
    <sheetView tabSelected="1" zoomScaleNormal="100" workbookViewId="0">
      <selection activeCell="A10" sqref="A10:M16"/>
    </sheetView>
  </sheetViews>
  <sheetFormatPr defaultColWidth="11" defaultRowHeight="15.5" x14ac:dyDescent="0.35"/>
  <cols>
    <col min="1" max="1" width="41.83203125" customWidth="1"/>
    <col min="2" max="2" width="34" customWidth="1"/>
    <col min="3" max="6" width="11.33203125" customWidth="1"/>
    <col min="7" max="7" width="14.08203125" customWidth="1"/>
    <col min="8" max="8" width="3.5" customWidth="1"/>
  </cols>
  <sheetData>
    <row r="9" spans="1:13" ht="56.25" customHeight="1" x14ac:dyDescent="0.35">
      <c r="A9" s="117" t="s">
        <v>122</v>
      </c>
      <c r="B9" s="118"/>
      <c r="C9" s="118"/>
      <c r="D9" s="118"/>
      <c r="E9" s="118"/>
      <c r="F9" s="118"/>
      <c r="G9" s="118"/>
      <c r="H9" s="118"/>
      <c r="I9" s="118"/>
      <c r="J9" s="118"/>
      <c r="K9" s="118"/>
      <c r="L9" s="118"/>
      <c r="M9" s="118"/>
    </row>
    <row r="10" spans="1:13" ht="15.75" customHeight="1" x14ac:dyDescent="0.35">
      <c r="A10" s="119" t="s">
        <v>124</v>
      </c>
      <c r="B10" s="119"/>
      <c r="C10" s="119"/>
      <c r="D10" s="119"/>
      <c r="E10" s="119"/>
      <c r="F10" s="119"/>
      <c r="G10" s="119"/>
      <c r="H10" s="119"/>
      <c r="I10" s="119"/>
      <c r="J10" s="119"/>
      <c r="K10" s="119"/>
      <c r="L10" s="119"/>
      <c r="M10" s="119"/>
    </row>
    <row r="11" spans="1:13" ht="15.75" customHeight="1" x14ac:dyDescent="0.35">
      <c r="A11" s="119"/>
      <c r="B11" s="119"/>
      <c r="C11" s="119"/>
      <c r="D11" s="119"/>
      <c r="E11" s="119"/>
      <c r="F11" s="119"/>
      <c r="G11" s="119"/>
      <c r="H11" s="119"/>
      <c r="I11" s="119"/>
      <c r="J11" s="119"/>
      <c r="K11" s="119"/>
      <c r="L11" s="119"/>
      <c r="M11" s="119"/>
    </row>
    <row r="12" spans="1:13" ht="15.75" customHeight="1" x14ac:dyDescent="0.35">
      <c r="A12" s="119"/>
      <c r="B12" s="119"/>
      <c r="C12" s="119"/>
      <c r="D12" s="119"/>
      <c r="E12" s="119"/>
      <c r="F12" s="119"/>
      <c r="G12" s="119"/>
      <c r="H12" s="119"/>
      <c r="I12" s="119"/>
      <c r="J12" s="119"/>
      <c r="K12" s="119"/>
      <c r="L12" s="119"/>
      <c r="M12" s="119"/>
    </row>
    <row r="13" spans="1:13" ht="54.75" customHeight="1" x14ac:dyDescent="0.35">
      <c r="A13" s="119"/>
      <c r="B13" s="119"/>
      <c r="C13" s="119"/>
      <c r="D13" s="119"/>
      <c r="E13" s="119"/>
      <c r="F13" s="119"/>
      <c r="G13" s="119"/>
      <c r="H13" s="119"/>
      <c r="I13" s="119"/>
      <c r="J13" s="119"/>
      <c r="K13" s="119"/>
      <c r="L13" s="119"/>
      <c r="M13" s="119"/>
    </row>
    <row r="14" spans="1:13" ht="9" customHeight="1" x14ac:dyDescent="0.35">
      <c r="A14" s="119"/>
      <c r="B14" s="119"/>
      <c r="C14" s="119"/>
      <c r="D14" s="119"/>
      <c r="E14" s="119"/>
      <c r="F14" s="119"/>
      <c r="G14" s="119"/>
      <c r="H14" s="119"/>
      <c r="I14" s="119"/>
      <c r="J14" s="119"/>
      <c r="K14" s="119"/>
      <c r="L14" s="119"/>
      <c r="M14" s="119"/>
    </row>
    <row r="15" spans="1:13" ht="15.75" hidden="1" customHeight="1" x14ac:dyDescent="0.35">
      <c r="A15" s="119"/>
      <c r="B15" s="119"/>
      <c r="C15" s="119"/>
      <c r="D15" s="119"/>
      <c r="E15" s="119"/>
      <c r="F15" s="119"/>
      <c r="G15" s="119"/>
      <c r="H15" s="119"/>
      <c r="I15" s="119"/>
      <c r="J15" s="119"/>
      <c r="K15" s="119"/>
      <c r="L15" s="119"/>
      <c r="M15" s="119"/>
    </row>
    <row r="16" spans="1:13" ht="15.75" hidden="1" customHeight="1" x14ac:dyDescent="0.35">
      <c r="A16" s="119"/>
      <c r="B16" s="119"/>
      <c r="C16" s="119"/>
      <c r="D16" s="119"/>
      <c r="E16" s="119"/>
      <c r="F16" s="119"/>
      <c r="G16" s="119"/>
      <c r="H16" s="119"/>
      <c r="I16" s="119"/>
      <c r="J16" s="119"/>
      <c r="K16" s="119"/>
      <c r="L16" s="119"/>
      <c r="M16" s="119"/>
    </row>
    <row r="17" spans="1:13" x14ac:dyDescent="0.35">
      <c r="A17" s="73"/>
      <c r="B17" s="74"/>
      <c r="C17" s="74"/>
      <c r="D17" s="74"/>
      <c r="E17" s="74"/>
      <c r="F17" s="74"/>
      <c r="G17" s="74"/>
    </row>
    <row r="18" spans="1:13" x14ac:dyDescent="0.35">
      <c r="A18" s="2" t="s">
        <v>1</v>
      </c>
      <c r="B18" s="3"/>
      <c r="C18" s="114" t="s">
        <v>2</v>
      </c>
      <c r="D18" s="115"/>
      <c r="E18" s="115"/>
      <c r="F18" s="115"/>
      <c r="G18" s="116"/>
      <c r="I18" s="102" t="s">
        <v>0</v>
      </c>
      <c r="J18" s="103"/>
      <c r="K18" s="103"/>
      <c r="L18" s="103"/>
      <c r="M18" s="104"/>
    </row>
    <row r="19" spans="1:13" x14ac:dyDescent="0.35">
      <c r="A19" s="4" t="s">
        <v>4</v>
      </c>
      <c r="B19" s="5" t="s">
        <v>5</v>
      </c>
      <c r="C19" s="6"/>
      <c r="D19" s="6" t="s">
        <v>56</v>
      </c>
      <c r="E19" s="6" t="s">
        <v>6</v>
      </c>
      <c r="F19" s="6"/>
      <c r="G19" s="7" t="s">
        <v>7</v>
      </c>
      <c r="I19" s="105" t="s">
        <v>3</v>
      </c>
      <c r="J19" s="106"/>
      <c r="K19" s="106"/>
      <c r="L19" s="106"/>
      <c r="M19" s="107"/>
    </row>
    <row r="20" spans="1:13" x14ac:dyDescent="0.35">
      <c r="A20" s="8"/>
      <c r="B20" s="9"/>
      <c r="C20" s="10"/>
      <c r="D20" s="11">
        <v>0</v>
      </c>
      <c r="E20" s="12"/>
      <c r="F20" s="12"/>
      <c r="G20" s="13">
        <f>D20*E20</f>
        <v>0</v>
      </c>
      <c r="I20" s="108"/>
      <c r="J20" s="109"/>
      <c r="K20" s="109"/>
      <c r="L20" s="109"/>
      <c r="M20" s="110"/>
    </row>
    <row r="21" spans="1:13" x14ac:dyDescent="0.35">
      <c r="A21" s="8"/>
      <c r="B21" s="9"/>
      <c r="C21" s="10"/>
      <c r="D21" s="11">
        <v>0</v>
      </c>
      <c r="E21" s="14"/>
      <c r="F21" s="14"/>
      <c r="G21" s="13">
        <f>D21*E21</f>
        <v>0</v>
      </c>
      <c r="I21" s="108"/>
      <c r="J21" s="109"/>
      <c r="K21" s="109"/>
      <c r="L21" s="109"/>
      <c r="M21" s="110"/>
    </row>
    <row r="22" spans="1:13" x14ac:dyDescent="0.35">
      <c r="A22" s="8"/>
      <c r="B22" s="9"/>
      <c r="C22" s="10"/>
      <c r="D22" s="11">
        <v>0</v>
      </c>
      <c r="E22" s="14"/>
      <c r="F22" s="14"/>
      <c r="G22" s="13">
        <f>D22*E22</f>
        <v>0</v>
      </c>
      <c r="I22" s="108"/>
      <c r="J22" s="109"/>
      <c r="K22" s="109"/>
      <c r="L22" s="109"/>
      <c r="M22" s="110"/>
    </row>
    <row r="23" spans="1:13" x14ac:dyDescent="0.35">
      <c r="A23" s="8"/>
      <c r="B23" s="9"/>
      <c r="C23" s="10"/>
      <c r="D23" s="11">
        <v>0</v>
      </c>
      <c r="E23" s="14"/>
      <c r="F23" s="14"/>
      <c r="G23" s="13">
        <f>D23*E23</f>
        <v>0</v>
      </c>
      <c r="I23" s="108"/>
      <c r="J23" s="109"/>
      <c r="K23" s="109"/>
      <c r="L23" s="109"/>
      <c r="M23" s="110"/>
    </row>
    <row r="24" spans="1:13" x14ac:dyDescent="0.35">
      <c r="A24" s="8"/>
      <c r="B24" s="9"/>
      <c r="C24" s="10"/>
      <c r="D24" s="11">
        <v>0</v>
      </c>
      <c r="E24" s="14"/>
      <c r="F24" s="14"/>
      <c r="G24" s="13">
        <f>D24*E24</f>
        <v>0</v>
      </c>
      <c r="I24" s="108"/>
      <c r="J24" s="109"/>
      <c r="K24" s="109"/>
      <c r="L24" s="109"/>
      <c r="M24" s="110"/>
    </row>
    <row r="25" spans="1:13" x14ac:dyDescent="0.35">
      <c r="A25" s="15" t="s">
        <v>8</v>
      </c>
      <c r="B25" s="16"/>
      <c r="C25" s="17"/>
      <c r="D25" s="17"/>
      <c r="E25" s="17"/>
      <c r="F25" s="17"/>
      <c r="G25" s="18">
        <f>SUM(G20:G24)</f>
        <v>0</v>
      </c>
      <c r="I25" s="108"/>
      <c r="J25" s="109"/>
      <c r="K25" s="109"/>
      <c r="L25" s="109"/>
      <c r="M25" s="110"/>
    </row>
    <row r="26" spans="1:13" x14ac:dyDescent="0.35">
      <c r="A26" s="75"/>
      <c r="B26" s="74"/>
      <c r="C26" s="74"/>
      <c r="D26" s="74"/>
      <c r="E26" s="74"/>
      <c r="F26" s="74"/>
      <c r="G26" s="74"/>
      <c r="I26" s="111"/>
      <c r="J26" s="112"/>
      <c r="K26" s="112"/>
      <c r="L26" s="112"/>
      <c r="M26" s="113"/>
    </row>
    <row r="27" spans="1:13" x14ac:dyDescent="0.35">
      <c r="A27" s="2" t="s">
        <v>9</v>
      </c>
      <c r="B27" s="3"/>
      <c r="C27" s="114" t="s">
        <v>2</v>
      </c>
      <c r="D27" s="115"/>
      <c r="E27" s="115"/>
      <c r="F27" s="115"/>
      <c r="G27" s="116"/>
      <c r="I27" s="1"/>
      <c r="J27" s="1"/>
      <c r="K27" s="1"/>
      <c r="L27" s="1"/>
      <c r="M27" s="1"/>
    </row>
    <row r="28" spans="1:13" x14ac:dyDescent="0.35">
      <c r="A28" s="4" t="s">
        <v>4</v>
      </c>
      <c r="B28" s="5"/>
      <c r="C28" s="6"/>
      <c r="D28" s="6" t="s">
        <v>10</v>
      </c>
      <c r="E28" s="6" t="s">
        <v>6</v>
      </c>
      <c r="F28" s="6"/>
      <c r="G28" s="19" t="s">
        <v>7</v>
      </c>
      <c r="I28" s="102" t="s">
        <v>0</v>
      </c>
      <c r="J28" s="103"/>
      <c r="K28" s="103"/>
      <c r="L28" s="103"/>
      <c r="M28" s="104"/>
    </row>
    <row r="29" spans="1:13" x14ac:dyDescent="0.35">
      <c r="A29" s="4"/>
      <c r="B29" s="5"/>
      <c r="C29" s="6"/>
      <c r="D29" s="20"/>
      <c r="E29" s="21"/>
      <c r="F29" s="6"/>
      <c r="G29" s="22">
        <f>D29*E29</f>
        <v>0</v>
      </c>
      <c r="I29" s="105" t="s">
        <v>11</v>
      </c>
      <c r="J29" s="106"/>
      <c r="K29" s="106"/>
      <c r="L29" s="106"/>
      <c r="M29" s="107"/>
    </row>
    <row r="30" spans="1:13" x14ac:dyDescent="0.35">
      <c r="A30" s="4"/>
      <c r="B30" s="5"/>
      <c r="C30" s="6"/>
      <c r="D30" s="20"/>
      <c r="E30" s="21"/>
      <c r="F30" s="6"/>
      <c r="G30" s="22">
        <f>D30*E30</f>
        <v>0</v>
      </c>
      <c r="I30" s="108"/>
      <c r="J30" s="109"/>
      <c r="K30" s="109"/>
      <c r="L30" s="109"/>
      <c r="M30" s="110"/>
    </row>
    <row r="31" spans="1:13" x14ac:dyDescent="0.35">
      <c r="A31" s="23"/>
      <c r="B31" s="5"/>
      <c r="C31" s="6"/>
      <c r="D31" s="20"/>
      <c r="E31" s="21"/>
      <c r="F31" s="6"/>
      <c r="G31" s="22">
        <f>D31*E31</f>
        <v>0</v>
      </c>
      <c r="I31" s="108"/>
      <c r="J31" s="109"/>
      <c r="K31" s="109"/>
      <c r="L31" s="109"/>
      <c r="M31" s="110"/>
    </row>
    <row r="32" spans="1:13" x14ac:dyDescent="0.35">
      <c r="A32" s="23"/>
      <c r="B32" s="5"/>
      <c r="C32" s="6"/>
      <c r="D32" s="20"/>
      <c r="E32" s="21"/>
      <c r="F32" s="6"/>
      <c r="G32" s="22">
        <f>D32*E32</f>
        <v>0</v>
      </c>
      <c r="I32" s="108"/>
      <c r="J32" s="109"/>
      <c r="K32" s="109"/>
      <c r="L32" s="109"/>
      <c r="M32" s="110"/>
    </row>
    <row r="33" spans="1:13" x14ac:dyDescent="0.35">
      <c r="A33" s="23"/>
      <c r="B33" s="5"/>
      <c r="C33" s="6"/>
      <c r="D33" s="20"/>
      <c r="E33" s="21"/>
      <c r="F33" s="6"/>
      <c r="G33" s="22">
        <f>D33*E33</f>
        <v>0</v>
      </c>
      <c r="I33" s="108"/>
      <c r="J33" s="109"/>
      <c r="K33" s="109"/>
      <c r="L33" s="109"/>
      <c r="M33" s="110"/>
    </row>
    <row r="34" spans="1:13" x14ac:dyDescent="0.35">
      <c r="A34" s="24" t="s">
        <v>12</v>
      </c>
      <c r="B34" s="25"/>
      <c r="C34" s="26"/>
      <c r="D34" s="26"/>
      <c r="E34" s="26"/>
      <c r="F34" s="26"/>
      <c r="G34" s="27">
        <f>SUM(G29:G33)</f>
        <v>0</v>
      </c>
      <c r="I34" s="108"/>
      <c r="J34" s="109"/>
      <c r="K34" s="109"/>
      <c r="L34" s="109"/>
      <c r="M34" s="110"/>
    </row>
    <row r="35" spans="1:13" x14ac:dyDescent="0.35">
      <c r="A35" s="75"/>
      <c r="B35" s="74"/>
      <c r="C35" s="74"/>
      <c r="D35" s="74"/>
      <c r="E35" s="74"/>
      <c r="F35" s="74"/>
      <c r="G35" s="74"/>
      <c r="I35" s="111"/>
      <c r="J35" s="112"/>
      <c r="K35" s="112"/>
      <c r="L35" s="112"/>
      <c r="M35" s="113"/>
    </row>
    <row r="36" spans="1:13" x14ac:dyDescent="0.35">
      <c r="A36" s="2" t="s">
        <v>13</v>
      </c>
      <c r="B36" s="3"/>
      <c r="C36" s="114" t="s">
        <v>2</v>
      </c>
      <c r="D36" s="115"/>
      <c r="E36" s="115"/>
      <c r="F36" s="115"/>
      <c r="G36" s="116"/>
      <c r="I36" s="1"/>
      <c r="J36" s="1"/>
      <c r="K36" s="1"/>
      <c r="L36" s="1"/>
      <c r="M36" s="1"/>
    </row>
    <row r="37" spans="1:13" x14ac:dyDescent="0.35">
      <c r="A37" s="4" t="s">
        <v>14</v>
      </c>
      <c r="B37" s="9"/>
      <c r="C37" s="6" t="s">
        <v>15</v>
      </c>
      <c r="D37" s="6" t="s">
        <v>6</v>
      </c>
      <c r="E37" s="6" t="s">
        <v>16</v>
      </c>
      <c r="F37" s="6" t="s">
        <v>17</v>
      </c>
      <c r="G37" s="19" t="s">
        <v>7</v>
      </c>
      <c r="I37" s="102" t="s">
        <v>0</v>
      </c>
      <c r="J37" s="103"/>
      <c r="K37" s="103"/>
      <c r="L37" s="103"/>
      <c r="M37" s="104"/>
    </row>
    <row r="38" spans="1:13" x14ac:dyDescent="0.35">
      <c r="A38" s="8"/>
      <c r="B38" s="9" t="s">
        <v>19</v>
      </c>
      <c r="C38" s="28"/>
      <c r="D38" s="29">
        <v>600</v>
      </c>
      <c r="E38" s="30">
        <v>1</v>
      </c>
      <c r="F38" s="28"/>
      <c r="G38" s="31">
        <f t="shared" ref="G38:G43" si="0">((D38*E38)*F38)*C38</f>
        <v>0</v>
      </c>
      <c r="I38" s="105" t="s">
        <v>18</v>
      </c>
      <c r="J38" s="106"/>
      <c r="K38" s="106"/>
      <c r="L38" s="106"/>
      <c r="M38" s="107"/>
    </row>
    <row r="39" spans="1:13" x14ac:dyDescent="0.35">
      <c r="A39" s="32"/>
      <c r="B39" s="9" t="s">
        <v>20</v>
      </c>
      <c r="C39" s="30">
        <f>C38</f>
        <v>0</v>
      </c>
      <c r="D39" s="29">
        <v>215</v>
      </c>
      <c r="E39" s="28"/>
      <c r="F39" s="30">
        <f>F38</f>
        <v>0</v>
      </c>
      <c r="G39" s="31">
        <f t="shared" si="0"/>
        <v>0</v>
      </c>
      <c r="I39" s="108"/>
      <c r="J39" s="109"/>
      <c r="K39" s="109"/>
      <c r="L39" s="109"/>
      <c r="M39" s="110"/>
    </row>
    <row r="40" spans="1:13" x14ac:dyDescent="0.35">
      <c r="A40" s="32"/>
      <c r="B40" s="9" t="s">
        <v>21</v>
      </c>
      <c r="C40" s="30">
        <f>C39</f>
        <v>0</v>
      </c>
      <c r="D40" s="33">
        <f>D39*0.2</f>
        <v>43</v>
      </c>
      <c r="E40" s="30">
        <f>E39</f>
        <v>0</v>
      </c>
      <c r="F40" s="30">
        <f>F39</f>
        <v>0</v>
      </c>
      <c r="G40" s="31">
        <f t="shared" si="0"/>
        <v>0</v>
      </c>
      <c r="I40" s="108"/>
      <c r="J40" s="109"/>
      <c r="K40" s="109"/>
      <c r="L40" s="109"/>
      <c r="M40" s="110"/>
    </row>
    <row r="41" spans="1:13" x14ac:dyDescent="0.35">
      <c r="A41" s="32"/>
      <c r="B41" s="9" t="s">
        <v>22</v>
      </c>
      <c r="C41" s="30">
        <f>C39</f>
        <v>0</v>
      </c>
      <c r="D41" s="34">
        <v>76</v>
      </c>
      <c r="E41" s="30">
        <f>E39-1</f>
        <v>-1</v>
      </c>
      <c r="F41" s="30">
        <f>F40</f>
        <v>0</v>
      </c>
      <c r="G41" s="31">
        <f t="shared" si="0"/>
        <v>0</v>
      </c>
      <c r="I41" s="108"/>
      <c r="J41" s="109"/>
      <c r="K41" s="109"/>
      <c r="L41" s="109"/>
      <c r="M41" s="110"/>
    </row>
    <row r="42" spans="1:13" x14ac:dyDescent="0.35">
      <c r="A42" s="32"/>
      <c r="B42" s="9" t="s">
        <v>23</v>
      </c>
      <c r="C42" s="30">
        <f t="shared" ref="C42:C43" si="1">C41</f>
        <v>0</v>
      </c>
      <c r="D42" s="33">
        <f>D41*0.75</f>
        <v>57</v>
      </c>
      <c r="E42" s="30">
        <v>2</v>
      </c>
      <c r="F42" s="30">
        <f>F41</f>
        <v>0</v>
      </c>
      <c r="G42" s="31">
        <f t="shared" si="0"/>
        <v>0</v>
      </c>
      <c r="I42" s="108"/>
      <c r="J42" s="109"/>
      <c r="K42" s="109"/>
      <c r="L42" s="109"/>
      <c r="M42" s="110"/>
    </row>
    <row r="43" spans="1:13" x14ac:dyDescent="0.35">
      <c r="A43" s="32"/>
      <c r="B43" s="9" t="s">
        <v>24</v>
      </c>
      <c r="C43" s="30">
        <f t="shared" si="1"/>
        <v>0</v>
      </c>
      <c r="D43" s="29">
        <v>150</v>
      </c>
      <c r="E43" s="30">
        <f>E39+1</f>
        <v>1</v>
      </c>
      <c r="F43" s="30">
        <f>F42</f>
        <v>0</v>
      </c>
      <c r="G43" s="31">
        <f t="shared" si="0"/>
        <v>0</v>
      </c>
      <c r="I43" s="108"/>
      <c r="J43" s="109"/>
      <c r="K43" s="109"/>
      <c r="L43" s="109"/>
      <c r="M43" s="110"/>
    </row>
    <row r="44" spans="1:13" x14ac:dyDescent="0.35">
      <c r="A44" s="32"/>
      <c r="B44" s="9"/>
      <c r="C44" s="10"/>
      <c r="D44" s="10"/>
      <c r="E44" s="10"/>
      <c r="F44" s="10"/>
      <c r="G44" s="35"/>
      <c r="I44" s="111"/>
      <c r="J44" s="112"/>
      <c r="K44" s="112"/>
      <c r="L44" s="112"/>
      <c r="M44" s="113"/>
    </row>
    <row r="45" spans="1:13" x14ac:dyDescent="0.35">
      <c r="A45" s="32"/>
      <c r="B45" s="9" t="s">
        <v>19</v>
      </c>
      <c r="C45" s="28"/>
      <c r="D45" s="29">
        <v>600</v>
      </c>
      <c r="E45" s="30">
        <v>1</v>
      </c>
      <c r="F45" s="28"/>
      <c r="G45" s="31">
        <f t="shared" ref="G45:G50" si="2">((D45*E45)*F45)*C45</f>
        <v>0</v>
      </c>
      <c r="I45" s="1"/>
      <c r="J45" s="1"/>
      <c r="K45" s="1"/>
      <c r="L45" s="1"/>
      <c r="M45" s="1"/>
    </row>
    <row r="46" spans="1:13" x14ac:dyDescent="0.35">
      <c r="A46" s="32"/>
      <c r="B46" s="9" t="s">
        <v>20</v>
      </c>
      <c r="C46" s="30">
        <f>C45</f>
        <v>0</v>
      </c>
      <c r="D46" s="29">
        <v>215</v>
      </c>
      <c r="E46" s="28"/>
      <c r="F46" s="30">
        <f>F45</f>
        <v>0</v>
      </c>
      <c r="G46" s="31">
        <f t="shared" si="2"/>
        <v>0</v>
      </c>
      <c r="I46" s="1"/>
      <c r="J46" s="1"/>
      <c r="K46" s="1"/>
      <c r="L46" s="1"/>
      <c r="M46" s="1"/>
    </row>
    <row r="47" spans="1:13" x14ac:dyDescent="0.35">
      <c r="A47" s="32"/>
      <c r="B47" s="9" t="s">
        <v>21</v>
      </c>
      <c r="C47" s="30">
        <f>C46</f>
        <v>0</v>
      </c>
      <c r="D47" s="33">
        <f>D46*0.2</f>
        <v>43</v>
      </c>
      <c r="E47" s="30">
        <f>E46</f>
        <v>0</v>
      </c>
      <c r="F47" s="30">
        <f>F46</f>
        <v>0</v>
      </c>
      <c r="G47" s="31">
        <f t="shared" si="2"/>
        <v>0</v>
      </c>
      <c r="I47" s="1"/>
      <c r="J47" s="1"/>
      <c r="K47" s="1"/>
      <c r="L47" s="1"/>
      <c r="M47" s="1"/>
    </row>
    <row r="48" spans="1:13" x14ac:dyDescent="0.35">
      <c r="A48" s="32"/>
      <c r="B48" s="9" t="s">
        <v>22</v>
      </c>
      <c r="C48" s="30">
        <f>C46</f>
        <v>0</v>
      </c>
      <c r="D48" s="34">
        <v>76</v>
      </c>
      <c r="E48" s="30">
        <f>E46-1</f>
        <v>-1</v>
      </c>
      <c r="F48" s="30">
        <f>F47</f>
        <v>0</v>
      </c>
      <c r="G48" s="31">
        <f t="shared" si="2"/>
        <v>0</v>
      </c>
      <c r="I48" s="1"/>
      <c r="J48" s="1"/>
      <c r="K48" s="1"/>
      <c r="L48" s="1"/>
      <c r="M48" s="1"/>
    </row>
    <row r="49" spans="1:13" x14ac:dyDescent="0.35">
      <c r="A49" s="32"/>
      <c r="B49" s="9" t="s">
        <v>23</v>
      </c>
      <c r="C49" s="30">
        <f t="shared" ref="C49:C50" si="3">C48</f>
        <v>0</v>
      </c>
      <c r="D49" s="33">
        <f>D48*0.75</f>
        <v>57</v>
      </c>
      <c r="E49" s="30">
        <v>2</v>
      </c>
      <c r="F49" s="30">
        <f>F48</f>
        <v>0</v>
      </c>
      <c r="G49" s="31">
        <f t="shared" si="2"/>
        <v>0</v>
      </c>
      <c r="I49" s="1"/>
      <c r="J49" s="1"/>
      <c r="K49" s="1"/>
      <c r="L49" s="1"/>
      <c r="M49" s="1"/>
    </row>
    <row r="50" spans="1:13" x14ac:dyDescent="0.35">
      <c r="A50" s="32"/>
      <c r="B50" s="9" t="s">
        <v>24</v>
      </c>
      <c r="C50" s="30">
        <f t="shared" si="3"/>
        <v>0</v>
      </c>
      <c r="D50" s="29">
        <v>150</v>
      </c>
      <c r="E50" s="30">
        <f>E46+1</f>
        <v>1</v>
      </c>
      <c r="F50" s="30">
        <f>F49</f>
        <v>0</v>
      </c>
      <c r="G50" s="31">
        <f t="shared" si="2"/>
        <v>0</v>
      </c>
      <c r="I50" s="1"/>
      <c r="J50" s="1"/>
      <c r="K50" s="1"/>
      <c r="L50" s="1"/>
      <c r="M50" s="1"/>
    </row>
    <row r="51" spans="1:13" x14ac:dyDescent="0.35">
      <c r="A51" s="32"/>
      <c r="B51" s="9"/>
      <c r="C51" s="10"/>
      <c r="D51" s="10"/>
      <c r="E51" s="10"/>
      <c r="F51" s="10"/>
      <c r="G51" s="35"/>
      <c r="I51" s="1"/>
      <c r="J51" s="1"/>
      <c r="K51" s="1"/>
      <c r="L51" s="1"/>
      <c r="M51" s="1"/>
    </row>
    <row r="52" spans="1:13" x14ac:dyDescent="0.35">
      <c r="A52" s="32"/>
      <c r="B52" s="9" t="s">
        <v>19</v>
      </c>
      <c r="C52" s="28"/>
      <c r="D52" s="29">
        <v>600</v>
      </c>
      <c r="E52" s="30">
        <v>1</v>
      </c>
      <c r="F52" s="28"/>
      <c r="G52" s="31">
        <f t="shared" ref="G52:G57" si="4">((D52*E52)*F52)*C52</f>
        <v>0</v>
      </c>
      <c r="I52" s="1"/>
      <c r="J52" s="1"/>
      <c r="K52" s="1"/>
      <c r="L52" s="1"/>
      <c r="M52" s="1"/>
    </row>
    <row r="53" spans="1:13" x14ac:dyDescent="0.35">
      <c r="A53" s="32"/>
      <c r="B53" s="9" t="s">
        <v>20</v>
      </c>
      <c r="C53" s="30">
        <f>C52</f>
        <v>0</v>
      </c>
      <c r="D53" s="29">
        <v>215</v>
      </c>
      <c r="E53" s="28"/>
      <c r="F53" s="30">
        <f>F52</f>
        <v>0</v>
      </c>
      <c r="G53" s="31">
        <f t="shared" si="4"/>
        <v>0</v>
      </c>
      <c r="I53" s="1"/>
      <c r="J53" s="1"/>
      <c r="K53" s="1"/>
      <c r="L53" s="1"/>
      <c r="M53" s="1"/>
    </row>
    <row r="54" spans="1:13" x14ac:dyDescent="0.35">
      <c r="A54" s="32"/>
      <c r="B54" s="9" t="s">
        <v>21</v>
      </c>
      <c r="C54" s="30">
        <f>C53</f>
        <v>0</v>
      </c>
      <c r="D54" s="33">
        <f>D53*0.2</f>
        <v>43</v>
      </c>
      <c r="E54" s="30">
        <f>E53</f>
        <v>0</v>
      </c>
      <c r="F54" s="30">
        <f>F53</f>
        <v>0</v>
      </c>
      <c r="G54" s="31">
        <f t="shared" si="4"/>
        <v>0</v>
      </c>
      <c r="I54" s="1"/>
      <c r="J54" s="1"/>
      <c r="K54" s="1"/>
      <c r="L54" s="1"/>
      <c r="M54" s="1"/>
    </row>
    <row r="55" spans="1:13" x14ac:dyDescent="0.35">
      <c r="A55" s="32"/>
      <c r="B55" s="9" t="s">
        <v>22</v>
      </c>
      <c r="C55" s="30">
        <f>C53</f>
        <v>0</v>
      </c>
      <c r="D55" s="34">
        <v>76</v>
      </c>
      <c r="E55" s="30">
        <f>E53-1</f>
        <v>-1</v>
      </c>
      <c r="F55" s="30">
        <f>F54</f>
        <v>0</v>
      </c>
      <c r="G55" s="31">
        <f t="shared" si="4"/>
        <v>0</v>
      </c>
      <c r="I55" s="1"/>
      <c r="J55" s="1"/>
      <c r="K55" s="1"/>
      <c r="L55" s="1"/>
      <c r="M55" s="1"/>
    </row>
    <row r="56" spans="1:13" x14ac:dyDescent="0.35">
      <c r="A56" s="32"/>
      <c r="B56" s="9" t="s">
        <v>23</v>
      </c>
      <c r="C56" s="30">
        <f t="shared" ref="C56:C57" si="5">C55</f>
        <v>0</v>
      </c>
      <c r="D56" s="33">
        <f>D55*0.75</f>
        <v>57</v>
      </c>
      <c r="E56" s="30">
        <v>2</v>
      </c>
      <c r="F56" s="30">
        <f>F55</f>
        <v>0</v>
      </c>
      <c r="G56" s="31">
        <f t="shared" si="4"/>
        <v>0</v>
      </c>
      <c r="I56" s="1"/>
      <c r="J56" s="1"/>
      <c r="K56" s="1"/>
      <c r="L56" s="1"/>
      <c r="M56" s="1"/>
    </row>
    <row r="57" spans="1:13" x14ac:dyDescent="0.35">
      <c r="A57" s="32"/>
      <c r="B57" s="9" t="s">
        <v>24</v>
      </c>
      <c r="C57" s="30">
        <f t="shared" si="5"/>
        <v>0</v>
      </c>
      <c r="D57" s="29">
        <v>150</v>
      </c>
      <c r="E57" s="30">
        <f>E53+1</f>
        <v>1</v>
      </c>
      <c r="F57" s="30">
        <f>F56</f>
        <v>0</v>
      </c>
      <c r="G57" s="31">
        <f t="shared" si="4"/>
        <v>0</v>
      </c>
      <c r="I57" s="1"/>
      <c r="J57" s="1"/>
      <c r="K57" s="1"/>
      <c r="L57" s="1"/>
      <c r="M57" s="1"/>
    </row>
    <row r="58" spans="1:13" x14ac:dyDescent="0.35">
      <c r="A58" s="32"/>
      <c r="B58" s="9"/>
      <c r="C58" s="10"/>
      <c r="D58" s="10"/>
      <c r="E58" s="10"/>
      <c r="F58" s="10"/>
      <c r="G58" s="35"/>
      <c r="I58" s="1"/>
      <c r="J58" s="1"/>
      <c r="K58" s="1"/>
      <c r="L58" s="1"/>
      <c r="M58" s="1"/>
    </row>
    <row r="59" spans="1:13" x14ac:dyDescent="0.35">
      <c r="A59" s="32"/>
      <c r="B59" s="9" t="s">
        <v>19</v>
      </c>
      <c r="C59" s="28"/>
      <c r="D59" s="29">
        <v>600</v>
      </c>
      <c r="E59" s="30">
        <v>1</v>
      </c>
      <c r="F59" s="28"/>
      <c r="G59" s="31">
        <f t="shared" ref="G59:G64" si="6">((D59*E59)*F59)*C59</f>
        <v>0</v>
      </c>
      <c r="I59" s="1"/>
      <c r="J59" s="1"/>
      <c r="K59" s="1"/>
      <c r="L59" s="1"/>
      <c r="M59" s="1"/>
    </row>
    <row r="60" spans="1:13" x14ac:dyDescent="0.35">
      <c r="A60" s="32"/>
      <c r="B60" s="9" t="s">
        <v>20</v>
      </c>
      <c r="C60" s="30">
        <f>C59</f>
        <v>0</v>
      </c>
      <c r="D60" s="29">
        <v>214</v>
      </c>
      <c r="E60" s="28"/>
      <c r="F60" s="30">
        <f>F59</f>
        <v>0</v>
      </c>
      <c r="G60" s="31">
        <f t="shared" si="6"/>
        <v>0</v>
      </c>
      <c r="I60" s="1"/>
      <c r="J60" s="1"/>
      <c r="K60" s="1"/>
      <c r="L60" s="1"/>
      <c r="M60" s="1"/>
    </row>
    <row r="61" spans="1:13" x14ac:dyDescent="0.35">
      <c r="A61" s="32"/>
      <c r="B61" s="9" t="s">
        <v>21</v>
      </c>
      <c r="C61" s="30">
        <f>C60</f>
        <v>0</v>
      </c>
      <c r="D61" s="33">
        <f>D60*0.2</f>
        <v>42.800000000000004</v>
      </c>
      <c r="E61" s="30">
        <f>E60</f>
        <v>0</v>
      </c>
      <c r="F61" s="30">
        <f>F60</f>
        <v>0</v>
      </c>
      <c r="G61" s="31">
        <f t="shared" si="6"/>
        <v>0</v>
      </c>
      <c r="I61" s="1"/>
      <c r="J61" s="1"/>
      <c r="K61" s="1"/>
      <c r="L61" s="1"/>
      <c r="M61" s="1"/>
    </row>
    <row r="62" spans="1:13" x14ac:dyDescent="0.35">
      <c r="A62" s="32"/>
      <c r="B62" s="9" t="s">
        <v>22</v>
      </c>
      <c r="C62" s="30">
        <f>C60</f>
        <v>0</v>
      </c>
      <c r="D62" s="34">
        <v>76</v>
      </c>
      <c r="E62" s="30">
        <f>E60-1</f>
        <v>-1</v>
      </c>
      <c r="F62" s="30">
        <f>F61</f>
        <v>0</v>
      </c>
      <c r="G62" s="31">
        <f t="shared" si="6"/>
        <v>0</v>
      </c>
      <c r="I62" s="1"/>
      <c r="J62" s="1"/>
      <c r="K62" s="1"/>
      <c r="L62" s="1"/>
      <c r="M62" s="1"/>
    </row>
    <row r="63" spans="1:13" x14ac:dyDescent="0.35">
      <c r="A63" s="32"/>
      <c r="B63" s="9" t="s">
        <v>23</v>
      </c>
      <c r="C63" s="30">
        <f t="shared" ref="C63:C64" si="7">C62</f>
        <v>0</v>
      </c>
      <c r="D63" s="33">
        <f>D62*0.75</f>
        <v>57</v>
      </c>
      <c r="E63" s="30">
        <v>2</v>
      </c>
      <c r="F63" s="30">
        <f>F62</f>
        <v>0</v>
      </c>
      <c r="G63" s="31">
        <f t="shared" si="6"/>
        <v>0</v>
      </c>
      <c r="I63" s="1"/>
      <c r="J63" s="1"/>
      <c r="K63" s="1"/>
      <c r="L63" s="1"/>
      <c r="M63" s="1"/>
    </row>
    <row r="64" spans="1:13" x14ac:dyDescent="0.35">
      <c r="A64" s="24"/>
      <c r="B64" s="9" t="s">
        <v>24</v>
      </c>
      <c r="C64" s="30">
        <f t="shared" si="7"/>
        <v>0</v>
      </c>
      <c r="D64" s="29">
        <v>150</v>
      </c>
      <c r="E64" s="30">
        <f>E60+1</f>
        <v>1</v>
      </c>
      <c r="F64" s="30">
        <f>F63</f>
        <v>0</v>
      </c>
      <c r="G64" s="31">
        <f t="shared" si="6"/>
        <v>0</v>
      </c>
      <c r="I64" s="1"/>
      <c r="J64" s="1"/>
      <c r="K64" s="1"/>
      <c r="L64" s="1"/>
      <c r="M64" s="1"/>
    </row>
    <row r="65" spans="1:13" x14ac:dyDescent="0.35">
      <c r="A65" s="24" t="s">
        <v>25</v>
      </c>
      <c r="B65" s="17"/>
      <c r="C65" s="17"/>
      <c r="D65" s="17"/>
      <c r="E65" s="17"/>
      <c r="F65" s="17"/>
      <c r="G65" s="18">
        <f>SUM(G38:G64)</f>
        <v>0</v>
      </c>
      <c r="I65" s="1"/>
      <c r="J65" s="1"/>
      <c r="K65" s="1"/>
      <c r="L65" s="1"/>
      <c r="M65" s="1"/>
    </row>
    <row r="66" spans="1:13" x14ac:dyDescent="0.35">
      <c r="A66" s="75"/>
      <c r="B66" s="74"/>
      <c r="C66" s="74"/>
      <c r="D66" s="74"/>
      <c r="E66" s="74"/>
      <c r="F66" s="74"/>
      <c r="G66" s="74"/>
      <c r="I66" s="1"/>
      <c r="J66" s="1"/>
      <c r="K66" s="1"/>
      <c r="L66" s="1"/>
      <c r="M66" s="1"/>
    </row>
    <row r="67" spans="1:13" x14ac:dyDescent="0.35">
      <c r="A67" s="2" t="s">
        <v>26</v>
      </c>
      <c r="B67" s="3"/>
      <c r="C67" s="114" t="s">
        <v>2</v>
      </c>
      <c r="D67" s="115"/>
      <c r="E67" s="115"/>
      <c r="F67" s="115"/>
      <c r="G67" s="116"/>
      <c r="I67" s="102" t="s">
        <v>0</v>
      </c>
      <c r="J67" s="103"/>
      <c r="K67" s="103"/>
      <c r="L67" s="103"/>
      <c r="M67" s="104"/>
    </row>
    <row r="68" spans="1:13" x14ac:dyDescent="0.35">
      <c r="A68" s="4" t="s">
        <v>27</v>
      </c>
      <c r="B68" s="9"/>
      <c r="C68" s="10"/>
      <c r="D68" s="6" t="s">
        <v>16</v>
      </c>
      <c r="E68" s="6" t="s">
        <v>28</v>
      </c>
      <c r="F68" s="6"/>
      <c r="G68" s="36" t="s">
        <v>7</v>
      </c>
      <c r="I68" s="105" t="s">
        <v>123</v>
      </c>
      <c r="J68" s="106"/>
      <c r="K68" s="106"/>
      <c r="L68" s="106"/>
      <c r="M68" s="107"/>
    </row>
    <row r="69" spans="1:13" x14ac:dyDescent="0.35">
      <c r="A69" s="23"/>
      <c r="B69" s="9"/>
      <c r="C69" s="10"/>
      <c r="D69" s="21"/>
      <c r="E69" s="37"/>
      <c r="F69" s="6"/>
      <c r="G69" s="22">
        <f>D69*E69</f>
        <v>0</v>
      </c>
      <c r="I69" s="108"/>
      <c r="J69" s="109"/>
      <c r="K69" s="109"/>
      <c r="L69" s="109"/>
      <c r="M69" s="110"/>
    </row>
    <row r="70" spans="1:13" x14ac:dyDescent="0.35">
      <c r="A70" s="23"/>
      <c r="B70" s="9"/>
      <c r="C70" s="10"/>
      <c r="D70" s="21"/>
      <c r="E70" s="37"/>
      <c r="F70" s="6"/>
      <c r="G70" s="22">
        <f>D70*E70</f>
        <v>0</v>
      </c>
      <c r="I70" s="108"/>
      <c r="J70" s="109"/>
      <c r="K70" s="109"/>
      <c r="L70" s="109"/>
      <c r="M70" s="110"/>
    </row>
    <row r="71" spans="1:13" x14ac:dyDescent="0.35">
      <c r="A71" s="23"/>
      <c r="B71" s="9"/>
      <c r="C71" s="10"/>
      <c r="D71" s="21"/>
      <c r="E71" s="37"/>
      <c r="F71" s="6"/>
      <c r="G71" s="22">
        <f>D71*E71</f>
        <v>0</v>
      </c>
      <c r="I71" s="108"/>
      <c r="J71" s="109"/>
      <c r="K71" s="109"/>
      <c r="L71" s="109"/>
      <c r="M71" s="110"/>
    </row>
    <row r="72" spans="1:13" x14ac:dyDescent="0.35">
      <c r="A72" s="23"/>
      <c r="B72" s="9"/>
      <c r="C72" s="10"/>
      <c r="D72" s="21"/>
      <c r="E72" s="37"/>
      <c r="F72" s="6"/>
      <c r="G72" s="22">
        <f>D72*E72</f>
        <v>0</v>
      </c>
      <c r="I72" s="108"/>
      <c r="J72" s="109"/>
      <c r="K72" s="109"/>
      <c r="L72" s="109"/>
      <c r="M72" s="110"/>
    </row>
    <row r="73" spans="1:13" x14ac:dyDescent="0.35">
      <c r="A73" s="38"/>
      <c r="B73" s="9"/>
      <c r="C73" s="10"/>
      <c r="D73" s="39"/>
      <c r="E73" s="20"/>
      <c r="F73" s="40"/>
      <c r="G73" s="22">
        <f>D73*E73</f>
        <v>0</v>
      </c>
      <c r="I73" s="108"/>
      <c r="J73" s="109"/>
      <c r="K73" s="109"/>
      <c r="L73" s="109"/>
      <c r="M73" s="110"/>
    </row>
    <row r="74" spans="1:13" x14ac:dyDescent="0.35">
      <c r="A74" s="24" t="s">
        <v>29</v>
      </c>
      <c r="B74" s="25"/>
      <c r="C74" s="26"/>
      <c r="D74" s="26"/>
      <c r="E74" s="26"/>
      <c r="F74" s="26"/>
      <c r="G74" s="18">
        <f>SUM(G69:G73)</f>
        <v>0</v>
      </c>
      <c r="I74" s="108"/>
      <c r="J74" s="109"/>
      <c r="K74" s="109"/>
      <c r="L74" s="109"/>
      <c r="M74" s="110"/>
    </row>
    <row r="75" spans="1:13" x14ac:dyDescent="0.35">
      <c r="A75" s="75"/>
      <c r="B75" s="74"/>
      <c r="C75" s="74"/>
      <c r="D75" s="74"/>
      <c r="E75" s="74"/>
      <c r="F75" s="74"/>
      <c r="G75" s="74"/>
      <c r="I75" s="111"/>
      <c r="J75" s="112"/>
      <c r="K75" s="112"/>
      <c r="L75" s="112"/>
      <c r="M75" s="113"/>
    </row>
    <row r="76" spans="1:13" x14ac:dyDescent="0.35">
      <c r="A76" s="41" t="s">
        <v>30</v>
      </c>
      <c r="B76" s="42"/>
      <c r="C76" s="114" t="s">
        <v>2</v>
      </c>
      <c r="D76" s="115"/>
      <c r="E76" s="115"/>
      <c r="F76" s="115"/>
      <c r="G76" s="116"/>
      <c r="I76" s="1"/>
      <c r="J76" s="1"/>
      <c r="K76" s="1"/>
      <c r="L76" s="1"/>
      <c r="M76" s="1"/>
    </row>
    <row r="77" spans="1:13" x14ac:dyDescent="0.35">
      <c r="A77" s="4" t="s">
        <v>27</v>
      </c>
      <c r="B77" s="9"/>
      <c r="C77" s="10"/>
      <c r="D77" s="6" t="s">
        <v>16</v>
      </c>
      <c r="E77" s="6" t="s">
        <v>28</v>
      </c>
      <c r="F77" s="6"/>
      <c r="G77" s="43" t="s">
        <v>7</v>
      </c>
      <c r="I77" s="102" t="s">
        <v>0</v>
      </c>
      <c r="J77" s="103"/>
      <c r="K77" s="103"/>
      <c r="L77" s="103"/>
      <c r="M77" s="104"/>
    </row>
    <row r="78" spans="1:13" x14ac:dyDescent="0.35">
      <c r="A78" s="8"/>
      <c r="B78" s="9"/>
      <c r="C78" s="44"/>
      <c r="D78" s="11">
        <v>0</v>
      </c>
      <c r="E78" s="37">
        <v>0</v>
      </c>
      <c r="F78" s="39"/>
      <c r="G78" s="45">
        <f>D78*E78</f>
        <v>0</v>
      </c>
      <c r="I78" s="105" t="s">
        <v>31</v>
      </c>
      <c r="J78" s="106"/>
      <c r="K78" s="106"/>
      <c r="L78" s="106"/>
      <c r="M78" s="107"/>
    </row>
    <row r="79" spans="1:13" x14ac:dyDescent="0.35">
      <c r="A79" s="8"/>
      <c r="B79" s="9"/>
      <c r="C79" s="44"/>
      <c r="D79" s="46"/>
      <c r="E79" s="20"/>
      <c r="F79" s="39"/>
      <c r="G79" s="45">
        <f>D79*E79</f>
        <v>0</v>
      </c>
      <c r="I79" s="108"/>
      <c r="J79" s="109"/>
      <c r="K79" s="109"/>
      <c r="L79" s="109"/>
      <c r="M79" s="110"/>
    </row>
    <row r="80" spans="1:13" x14ac:dyDescent="0.35">
      <c r="A80" s="8"/>
      <c r="B80" s="9"/>
      <c r="C80" s="44"/>
      <c r="D80" s="46"/>
      <c r="E80" s="20"/>
      <c r="F80" s="39"/>
      <c r="G80" s="45">
        <f>D80*E80</f>
        <v>0</v>
      </c>
      <c r="I80" s="108"/>
      <c r="J80" s="109"/>
      <c r="K80" s="109"/>
      <c r="L80" s="109"/>
      <c r="M80" s="110"/>
    </row>
    <row r="81" spans="1:13" x14ac:dyDescent="0.35">
      <c r="A81" s="32"/>
      <c r="B81" s="9"/>
      <c r="C81" s="10"/>
      <c r="D81" s="11"/>
      <c r="E81" s="20"/>
      <c r="F81" s="14"/>
      <c r="G81" s="45">
        <f>D81*E81</f>
        <v>0</v>
      </c>
      <c r="I81" s="108"/>
      <c r="J81" s="109"/>
      <c r="K81" s="109"/>
      <c r="L81" s="109"/>
      <c r="M81" s="110"/>
    </row>
    <row r="82" spans="1:13" x14ac:dyDescent="0.35">
      <c r="A82" s="32"/>
      <c r="B82" s="9"/>
      <c r="C82" s="10"/>
      <c r="D82" s="11"/>
      <c r="E82" s="20"/>
      <c r="F82" s="14"/>
      <c r="G82" s="45">
        <f>D82*E82</f>
        <v>0</v>
      </c>
      <c r="I82" s="108"/>
      <c r="J82" s="109"/>
      <c r="K82" s="109"/>
      <c r="L82" s="109"/>
      <c r="M82" s="110"/>
    </row>
    <row r="83" spans="1:13" x14ac:dyDescent="0.35">
      <c r="A83" s="24" t="s">
        <v>32</v>
      </c>
      <c r="B83" s="25"/>
      <c r="C83" s="26"/>
      <c r="D83" s="26"/>
      <c r="E83" s="26"/>
      <c r="F83" s="26"/>
      <c r="G83" s="18">
        <f>SUM(G78:G82)</f>
        <v>0</v>
      </c>
      <c r="I83" s="108"/>
      <c r="J83" s="109"/>
      <c r="K83" s="109"/>
      <c r="L83" s="109"/>
      <c r="M83" s="110"/>
    </row>
    <row r="84" spans="1:13" x14ac:dyDescent="0.35">
      <c r="A84" s="75"/>
      <c r="B84" s="76"/>
      <c r="C84" s="74"/>
      <c r="D84" s="74"/>
      <c r="E84" s="74"/>
      <c r="F84" s="74"/>
      <c r="G84" s="74"/>
      <c r="I84" s="111"/>
      <c r="J84" s="112"/>
      <c r="K84" s="112"/>
      <c r="L84" s="112"/>
      <c r="M84" s="113"/>
    </row>
    <row r="85" spans="1:13" x14ac:dyDescent="0.35">
      <c r="A85" s="48" t="s">
        <v>33</v>
      </c>
      <c r="B85" s="10"/>
      <c r="C85" s="114" t="s">
        <v>2</v>
      </c>
      <c r="D85" s="115"/>
      <c r="E85" s="115"/>
      <c r="F85" s="115"/>
      <c r="G85" s="116"/>
      <c r="I85" s="47"/>
      <c r="J85" s="47"/>
      <c r="K85" s="47"/>
      <c r="L85" s="47"/>
      <c r="M85" s="47"/>
    </row>
    <row r="86" spans="1:13" ht="15.75" customHeight="1" x14ac:dyDescent="0.35">
      <c r="A86" s="4" t="s">
        <v>4</v>
      </c>
      <c r="B86" s="9"/>
      <c r="D86" s="6" t="s">
        <v>56</v>
      </c>
      <c r="E86" s="6" t="s">
        <v>6</v>
      </c>
      <c r="F86" s="6"/>
      <c r="G86" s="43" t="s">
        <v>7</v>
      </c>
      <c r="I86" s="102" t="s">
        <v>0</v>
      </c>
      <c r="J86" s="103"/>
      <c r="K86" s="103"/>
      <c r="L86" s="103"/>
      <c r="M86" s="104"/>
    </row>
    <row r="87" spans="1:13" x14ac:dyDescent="0.35">
      <c r="A87" s="4"/>
      <c r="B87" s="9"/>
      <c r="C87" s="10"/>
      <c r="D87" s="49">
        <v>0</v>
      </c>
      <c r="E87" s="37">
        <v>0</v>
      </c>
      <c r="F87" s="37"/>
      <c r="G87" s="22">
        <f>D87*E87</f>
        <v>0</v>
      </c>
      <c r="I87" s="105" t="s">
        <v>34</v>
      </c>
      <c r="J87" s="106"/>
      <c r="K87" s="106"/>
      <c r="L87" s="106"/>
      <c r="M87" s="107"/>
    </row>
    <row r="88" spans="1:13" x14ac:dyDescent="0.35">
      <c r="A88" s="23"/>
      <c r="B88" s="9"/>
      <c r="C88" s="10"/>
      <c r="D88" s="49">
        <v>0</v>
      </c>
      <c r="E88" s="37">
        <v>0</v>
      </c>
      <c r="F88" s="37"/>
      <c r="G88" s="22">
        <f>D88*E88</f>
        <v>0</v>
      </c>
      <c r="I88" s="108"/>
      <c r="J88" s="109"/>
      <c r="K88" s="109"/>
      <c r="L88" s="109"/>
      <c r="M88" s="110"/>
    </row>
    <row r="89" spans="1:13" x14ac:dyDescent="0.35">
      <c r="A89" s="23"/>
      <c r="B89" s="9"/>
      <c r="C89" s="10"/>
      <c r="D89" s="49">
        <v>0</v>
      </c>
      <c r="E89" s="37">
        <v>0</v>
      </c>
      <c r="F89" s="37"/>
      <c r="G89" s="22">
        <f>D89*E89</f>
        <v>0</v>
      </c>
      <c r="I89" s="108"/>
      <c r="J89" s="109"/>
      <c r="K89" s="109"/>
      <c r="L89" s="109"/>
      <c r="M89" s="110"/>
    </row>
    <row r="90" spans="1:13" x14ac:dyDescent="0.35">
      <c r="A90" s="23"/>
      <c r="B90" s="9"/>
      <c r="C90" s="10"/>
      <c r="D90" s="49">
        <v>0</v>
      </c>
      <c r="E90" s="37">
        <v>0</v>
      </c>
      <c r="F90" s="37"/>
      <c r="G90" s="22">
        <f>D90*E90</f>
        <v>0</v>
      </c>
      <c r="I90" s="108"/>
      <c r="J90" s="109"/>
      <c r="K90" s="109"/>
      <c r="L90" s="109"/>
      <c r="M90" s="110"/>
    </row>
    <row r="91" spans="1:13" ht="16.5" customHeight="1" x14ac:dyDescent="0.35">
      <c r="A91" s="23"/>
      <c r="B91" s="9"/>
      <c r="C91" s="10"/>
      <c r="D91" s="49">
        <v>0</v>
      </c>
      <c r="E91" s="37">
        <v>0</v>
      </c>
      <c r="F91" s="37"/>
      <c r="G91" s="22">
        <f>D91*E91</f>
        <v>0</v>
      </c>
      <c r="I91" s="108"/>
      <c r="J91" s="109"/>
      <c r="K91" s="109"/>
      <c r="L91" s="109"/>
      <c r="M91" s="110"/>
    </row>
    <row r="92" spans="1:13" x14ac:dyDescent="0.35">
      <c r="A92" s="15" t="s">
        <v>35</v>
      </c>
      <c r="B92" s="16"/>
      <c r="C92" s="17"/>
      <c r="D92" s="50"/>
      <c r="E92" s="51"/>
      <c r="F92" s="51"/>
      <c r="G92" s="18">
        <f>SUM(G87:G91)</f>
        <v>0</v>
      </c>
      <c r="I92" s="108"/>
      <c r="J92" s="109"/>
      <c r="K92" s="109"/>
      <c r="L92" s="109"/>
      <c r="M92" s="110"/>
    </row>
    <row r="93" spans="1:13" x14ac:dyDescent="0.35">
      <c r="A93" s="75"/>
      <c r="B93" s="74"/>
      <c r="C93" s="74"/>
      <c r="D93" s="74"/>
      <c r="E93" s="74"/>
      <c r="F93" s="74"/>
      <c r="G93" s="74"/>
      <c r="I93" s="108"/>
      <c r="J93" s="109"/>
      <c r="K93" s="109"/>
      <c r="L93" s="109"/>
      <c r="M93" s="110"/>
    </row>
    <row r="94" spans="1:13" x14ac:dyDescent="0.35">
      <c r="A94" s="52" t="s">
        <v>36</v>
      </c>
      <c r="B94" s="3"/>
      <c r="C94" s="114" t="s">
        <v>2</v>
      </c>
      <c r="D94" s="115"/>
      <c r="E94" s="115"/>
      <c r="F94" s="115"/>
      <c r="G94" s="116"/>
      <c r="I94" s="108"/>
      <c r="J94" s="109"/>
      <c r="K94" s="109"/>
      <c r="L94" s="109"/>
      <c r="M94" s="110"/>
    </row>
    <row r="95" spans="1:13" x14ac:dyDescent="0.35">
      <c r="A95" s="4" t="s">
        <v>14</v>
      </c>
      <c r="B95" s="9"/>
      <c r="C95" s="6" t="s">
        <v>15</v>
      </c>
      <c r="D95" s="6" t="s">
        <v>6</v>
      </c>
      <c r="E95" s="6" t="s">
        <v>16</v>
      </c>
      <c r="F95" s="6" t="s">
        <v>17</v>
      </c>
      <c r="G95" s="19" t="s">
        <v>7</v>
      </c>
      <c r="I95" s="108"/>
      <c r="J95" s="109"/>
      <c r="K95" s="109"/>
      <c r="L95" s="109"/>
      <c r="M95" s="110"/>
    </row>
    <row r="96" spans="1:13" x14ac:dyDescent="0.35">
      <c r="A96" s="32"/>
      <c r="B96" s="9" t="s">
        <v>19</v>
      </c>
      <c r="C96" s="53"/>
      <c r="D96" s="29">
        <v>600</v>
      </c>
      <c r="E96" s="54">
        <v>1</v>
      </c>
      <c r="F96" s="28"/>
      <c r="G96" s="31">
        <f t="shared" ref="G96:G101" si="8">((D96*E96)*F96)*C96</f>
        <v>0</v>
      </c>
      <c r="I96" s="108"/>
      <c r="J96" s="109"/>
      <c r="K96" s="109"/>
      <c r="L96" s="109"/>
      <c r="M96" s="110"/>
    </row>
    <row r="97" spans="1:13" x14ac:dyDescent="0.35">
      <c r="A97" s="32"/>
      <c r="B97" s="9" t="s">
        <v>20</v>
      </c>
      <c r="C97" s="54">
        <f>C96</f>
        <v>0</v>
      </c>
      <c r="D97" s="29">
        <v>215</v>
      </c>
      <c r="E97" s="53"/>
      <c r="F97" s="30">
        <f>F96</f>
        <v>0</v>
      </c>
      <c r="G97" s="31">
        <f t="shared" si="8"/>
        <v>0</v>
      </c>
      <c r="I97" s="108"/>
      <c r="J97" s="109"/>
      <c r="K97" s="109"/>
      <c r="L97" s="109"/>
      <c r="M97" s="110"/>
    </row>
    <row r="98" spans="1:13" x14ac:dyDescent="0.35">
      <c r="A98" s="32"/>
      <c r="B98" s="9" t="s">
        <v>21</v>
      </c>
      <c r="C98" s="30">
        <f>C97</f>
        <v>0</v>
      </c>
      <c r="D98" s="33">
        <f>D97*0.2</f>
        <v>43</v>
      </c>
      <c r="E98" s="30">
        <f>E97</f>
        <v>0</v>
      </c>
      <c r="F98" s="30">
        <f>F97</f>
        <v>0</v>
      </c>
      <c r="G98" s="31">
        <f t="shared" si="8"/>
        <v>0</v>
      </c>
      <c r="I98" s="108"/>
      <c r="J98" s="109"/>
      <c r="K98" s="109"/>
      <c r="L98" s="109"/>
      <c r="M98" s="110"/>
    </row>
    <row r="99" spans="1:13" x14ac:dyDescent="0.35">
      <c r="A99" s="32"/>
      <c r="B99" s="9" t="s">
        <v>22</v>
      </c>
      <c r="C99" s="54">
        <f>C97</f>
        <v>0</v>
      </c>
      <c r="D99" s="34">
        <v>76</v>
      </c>
      <c r="E99" s="54">
        <f>E97-1</f>
        <v>-1</v>
      </c>
      <c r="F99" s="30">
        <f>F98</f>
        <v>0</v>
      </c>
      <c r="G99" s="31">
        <f t="shared" si="8"/>
        <v>0</v>
      </c>
      <c r="I99" s="108"/>
      <c r="J99" s="109"/>
      <c r="K99" s="109"/>
      <c r="L99" s="109"/>
      <c r="M99" s="110"/>
    </row>
    <row r="100" spans="1:13" x14ac:dyDescent="0.35">
      <c r="A100" s="32"/>
      <c r="B100" s="9" t="s">
        <v>23</v>
      </c>
      <c r="C100" s="54">
        <f t="shared" ref="C100:C101" si="9">C99</f>
        <v>0</v>
      </c>
      <c r="D100" s="55">
        <f>D99*0.75</f>
        <v>57</v>
      </c>
      <c r="E100" s="54">
        <v>2</v>
      </c>
      <c r="F100" s="30">
        <f>F99</f>
        <v>0</v>
      </c>
      <c r="G100" s="31">
        <f t="shared" si="8"/>
        <v>0</v>
      </c>
      <c r="I100" s="108"/>
      <c r="J100" s="109"/>
      <c r="K100" s="109"/>
      <c r="L100" s="109"/>
      <c r="M100" s="110"/>
    </row>
    <row r="101" spans="1:13" x14ac:dyDescent="0.35">
      <c r="A101" s="32"/>
      <c r="B101" s="9" t="s">
        <v>24</v>
      </c>
      <c r="C101" s="54">
        <f t="shared" si="9"/>
        <v>0</v>
      </c>
      <c r="D101" s="29">
        <v>150</v>
      </c>
      <c r="E101" s="54">
        <f>E97+1</f>
        <v>1</v>
      </c>
      <c r="F101" s="30">
        <f>F100</f>
        <v>0</v>
      </c>
      <c r="G101" s="31">
        <f t="shared" si="8"/>
        <v>0</v>
      </c>
      <c r="I101" s="108"/>
      <c r="J101" s="109"/>
      <c r="K101" s="109"/>
      <c r="L101" s="109"/>
      <c r="M101" s="110"/>
    </row>
    <row r="102" spans="1:13" x14ac:dyDescent="0.35">
      <c r="A102" s="32"/>
      <c r="B102" s="9"/>
      <c r="C102" s="10"/>
      <c r="D102" s="10"/>
      <c r="E102" s="10"/>
      <c r="F102" s="10"/>
      <c r="G102" s="35"/>
      <c r="I102" s="111"/>
      <c r="J102" s="112"/>
      <c r="K102" s="112"/>
      <c r="L102" s="112"/>
      <c r="M102" s="113"/>
    </row>
    <row r="103" spans="1:13" x14ac:dyDescent="0.35">
      <c r="A103" s="32"/>
      <c r="B103" s="9" t="s">
        <v>19</v>
      </c>
      <c r="C103" s="53"/>
      <c r="D103" s="29">
        <v>600</v>
      </c>
      <c r="E103" s="54">
        <v>1</v>
      </c>
      <c r="F103" s="28"/>
      <c r="G103" s="31">
        <f t="shared" ref="G103:G108" si="10">((D103*E103)*F103)*C103</f>
        <v>0</v>
      </c>
    </row>
    <row r="104" spans="1:13" x14ac:dyDescent="0.35">
      <c r="A104" s="32"/>
      <c r="B104" s="9" t="s">
        <v>20</v>
      </c>
      <c r="C104" s="54">
        <f>C103</f>
        <v>0</v>
      </c>
      <c r="D104" s="29">
        <v>215</v>
      </c>
      <c r="E104" s="53"/>
      <c r="F104" s="30">
        <f>F103</f>
        <v>0</v>
      </c>
      <c r="G104" s="31">
        <f t="shared" si="10"/>
        <v>0</v>
      </c>
    </row>
    <row r="105" spans="1:13" x14ac:dyDescent="0.35">
      <c r="A105" s="32"/>
      <c r="B105" s="9" t="s">
        <v>21</v>
      </c>
      <c r="C105" s="30">
        <f>C104</f>
        <v>0</v>
      </c>
      <c r="D105" s="33">
        <f>D104*0.2</f>
        <v>43</v>
      </c>
      <c r="E105" s="30">
        <f>E104</f>
        <v>0</v>
      </c>
      <c r="F105" s="30">
        <f>F104</f>
        <v>0</v>
      </c>
      <c r="G105" s="31">
        <f t="shared" si="10"/>
        <v>0</v>
      </c>
    </row>
    <row r="106" spans="1:13" x14ac:dyDescent="0.35">
      <c r="A106" s="32"/>
      <c r="B106" s="9" t="s">
        <v>22</v>
      </c>
      <c r="C106" s="54">
        <f>C104</f>
        <v>0</v>
      </c>
      <c r="D106" s="34">
        <v>76</v>
      </c>
      <c r="E106" s="54">
        <f>E104-1</f>
        <v>-1</v>
      </c>
      <c r="F106" s="30">
        <f>F105</f>
        <v>0</v>
      </c>
      <c r="G106" s="31">
        <f t="shared" si="10"/>
        <v>0</v>
      </c>
    </row>
    <row r="107" spans="1:13" x14ac:dyDescent="0.35">
      <c r="A107" s="32"/>
      <c r="B107" s="9" t="s">
        <v>23</v>
      </c>
      <c r="C107" s="54">
        <f t="shared" ref="C107:C108" si="11">C106</f>
        <v>0</v>
      </c>
      <c r="D107" s="55">
        <f>D106*0.75</f>
        <v>57</v>
      </c>
      <c r="E107" s="54">
        <v>2</v>
      </c>
      <c r="F107" s="30">
        <f>F106</f>
        <v>0</v>
      </c>
      <c r="G107" s="31">
        <f t="shared" si="10"/>
        <v>0</v>
      </c>
    </row>
    <row r="108" spans="1:13" x14ac:dyDescent="0.35">
      <c r="A108" s="32"/>
      <c r="B108" s="9" t="s">
        <v>24</v>
      </c>
      <c r="C108" s="54">
        <f t="shared" si="11"/>
        <v>0</v>
      </c>
      <c r="D108" s="29">
        <v>150</v>
      </c>
      <c r="E108" s="54">
        <f>E104+1</f>
        <v>1</v>
      </c>
      <c r="F108" s="30">
        <f>F107</f>
        <v>0</v>
      </c>
      <c r="G108" s="31">
        <f t="shared" si="10"/>
        <v>0</v>
      </c>
    </row>
    <row r="109" spans="1:13" x14ac:dyDescent="0.35">
      <c r="A109" s="32"/>
      <c r="B109" s="9"/>
      <c r="C109" s="10"/>
      <c r="D109" s="10"/>
      <c r="E109" s="10"/>
      <c r="F109" s="10"/>
      <c r="G109" s="35"/>
    </row>
    <row r="110" spans="1:13" x14ac:dyDescent="0.35">
      <c r="A110" s="32"/>
      <c r="B110" s="9" t="s">
        <v>19</v>
      </c>
      <c r="C110" s="53"/>
      <c r="D110" s="29">
        <v>600</v>
      </c>
      <c r="E110" s="54">
        <v>1</v>
      </c>
      <c r="F110" s="28"/>
      <c r="G110" s="31">
        <f t="shared" ref="G110:G115" si="12">((D110*E110)*F110)*C110</f>
        <v>0</v>
      </c>
    </row>
    <row r="111" spans="1:13" x14ac:dyDescent="0.35">
      <c r="A111" s="32"/>
      <c r="B111" s="9" t="s">
        <v>20</v>
      </c>
      <c r="C111" s="54">
        <f>C110</f>
        <v>0</v>
      </c>
      <c r="D111" s="29">
        <v>215</v>
      </c>
      <c r="E111" s="53"/>
      <c r="F111" s="30">
        <f>F110</f>
        <v>0</v>
      </c>
      <c r="G111" s="31">
        <f t="shared" si="12"/>
        <v>0</v>
      </c>
    </row>
    <row r="112" spans="1:13" x14ac:dyDescent="0.35">
      <c r="A112" s="32"/>
      <c r="B112" s="9" t="s">
        <v>21</v>
      </c>
      <c r="C112" s="30">
        <f>C111</f>
        <v>0</v>
      </c>
      <c r="D112" s="33">
        <f>D111*0.2</f>
        <v>43</v>
      </c>
      <c r="E112" s="30">
        <f>E111</f>
        <v>0</v>
      </c>
      <c r="F112" s="30">
        <f>F111</f>
        <v>0</v>
      </c>
      <c r="G112" s="31">
        <f t="shared" si="12"/>
        <v>0</v>
      </c>
    </row>
    <row r="113" spans="1:13" x14ac:dyDescent="0.35">
      <c r="A113" s="32"/>
      <c r="B113" s="9" t="s">
        <v>22</v>
      </c>
      <c r="C113" s="54">
        <f>C111</f>
        <v>0</v>
      </c>
      <c r="D113" s="34">
        <v>76</v>
      </c>
      <c r="E113" s="54">
        <f>E111-1</f>
        <v>-1</v>
      </c>
      <c r="F113" s="30">
        <f>F112</f>
        <v>0</v>
      </c>
      <c r="G113" s="31">
        <f t="shared" si="12"/>
        <v>0</v>
      </c>
      <c r="I113" s="1"/>
      <c r="J113" s="1"/>
      <c r="K113" s="1"/>
      <c r="L113" s="1"/>
      <c r="M113" s="1"/>
    </row>
    <row r="114" spans="1:13" x14ac:dyDescent="0.35">
      <c r="A114" s="32"/>
      <c r="B114" s="9" t="s">
        <v>23</v>
      </c>
      <c r="C114" s="54">
        <f t="shared" ref="C114:C115" si="13">C113</f>
        <v>0</v>
      </c>
      <c r="D114" s="55">
        <f>D113*0.75</f>
        <v>57</v>
      </c>
      <c r="E114" s="54">
        <v>2</v>
      </c>
      <c r="F114" s="30">
        <f>F113</f>
        <v>0</v>
      </c>
      <c r="G114" s="31">
        <f t="shared" si="12"/>
        <v>0</v>
      </c>
      <c r="I114" s="1"/>
      <c r="J114" s="1"/>
      <c r="K114" s="1"/>
      <c r="L114" s="1"/>
      <c r="M114" s="1"/>
    </row>
    <row r="115" spans="1:13" x14ac:dyDescent="0.35">
      <c r="A115" s="32"/>
      <c r="B115" s="9" t="s">
        <v>24</v>
      </c>
      <c r="C115" s="54">
        <f t="shared" si="13"/>
        <v>0</v>
      </c>
      <c r="D115" s="29">
        <v>150</v>
      </c>
      <c r="E115" s="54">
        <f>E111+1</f>
        <v>1</v>
      </c>
      <c r="F115" s="30">
        <f>F114</f>
        <v>0</v>
      </c>
      <c r="G115" s="31">
        <f t="shared" si="12"/>
        <v>0</v>
      </c>
      <c r="I115" s="1"/>
      <c r="J115" s="1"/>
      <c r="K115" s="1"/>
      <c r="L115" s="1"/>
      <c r="M115" s="1"/>
    </row>
    <row r="116" spans="1:13" x14ac:dyDescent="0.35">
      <c r="A116" s="32"/>
      <c r="B116" s="9"/>
      <c r="C116" s="10"/>
      <c r="D116" s="10"/>
      <c r="E116" s="10"/>
      <c r="F116" s="10"/>
      <c r="G116" s="35"/>
    </row>
    <row r="117" spans="1:13" x14ac:dyDescent="0.35">
      <c r="A117" s="32"/>
      <c r="B117" s="9" t="s">
        <v>19</v>
      </c>
      <c r="C117" s="53"/>
      <c r="D117" s="29">
        <v>600</v>
      </c>
      <c r="E117" s="54">
        <v>1</v>
      </c>
      <c r="F117" s="28"/>
      <c r="G117" s="31">
        <f t="shared" ref="G117:G122" si="14">((D117*E117)*F117)*C117</f>
        <v>0</v>
      </c>
    </row>
    <row r="118" spans="1:13" x14ac:dyDescent="0.35">
      <c r="A118" s="32"/>
      <c r="B118" s="9" t="s">
        <v>20</v>
      </c>
      <c r="C118" s="54">
        <f>C117</f>
        <v>0</v>
      </c>
      <c r="D118" s="29">
        <v>215</v>
      </c>
      <c r="E118" s="53"/>
      <c r="F118" s="30">
        <f>F117</f>
        <v>0</v>
      </c>
      <c r="G118" s="31">
        <f t="shared" si="14"/>
        <v>0</v>
      </c>
    </row>
    <row r="119" spans="1:13" x14ac:dyDescent="0.35">
      <c r="A119" s="32"/>
      <c r="B119" s="9" t="s">
        <v>21</v>
      </c>
      <c r="C119" s="30">
        <f>C118</f>
        <v>0</v>
      </c>
      <c r="D119" s="33">
        <f>D118*0.2</f>
        <v>43</v>
      </c>
      <c r="E119" s="30">
        <f>E118</f>
        <v>0</v>
      </c>
      <c r="F119" s="30">
        <f>F118</f>
        <v>0</v>
      </c>
      <c r="G119" s="31">
        <f t="shared" si="14"/>
        <v>0</v>
      </c>
    </row>
    <row r="120" spans="1:13" x14ac:dyDescent="0.35">
      <c r="A120" s="32"/>
      <c r="B120" s="9" t="s">
        <v>22</v>
      </c>
      <c r="C120" s="54">
        <f>C118</f>
        <v>0</v>
      </c>
      <c r="D120" s="34">
        <v>76</v>
      </c>
      <c r="E120" s="54">
        <f>E118-1</f>
        <v>-1</v>
      </c>
      <c r="F120" s="30">
        <f>F119</f>
        <v>0</v>
      </c>
      <c r="G120" s="31">
        <f t="shared" si="14"/>
        <v>0</v>
      </c>
    </row>
    <row r="121" spans="1:13" x14ac:dyDescent="0.35">
      <c r="A121" s="32"/>
      <c r="B121" s="9" t="s">
        <v>23</v>
      </c>
      <c r="C121" s="54">
        <f t="shared" ref="C121:C122" si="15">C120</f>
        <v>0</v>
      </c>
      <c r="D121" s="55">
        <f>D120*0.75</f>
        <v>57</v>
      </c>
      <c r="E121" s="54">
        <v>2</v>
      </c>
      <c r="F121" s="30">
        <f>F120</f>
        <v>0</v>
      </c>
      <c r="G121" s="31">
        <f t="shared" si="14"/>
        <v>0</v>
      </c>
    </row>
    <row r="122" spans="1:13" x14ac:dyDescent="0.35">
      <c r="A122" s="24"/>
      <c r="B122" s="25" t="s">
        <v>24</v>
      </c>
      <c r="C122" s="54">
        <f t="shared" si="15"/>
        <v>0</v>
      </c>
      <c r="D122" s="29">
        <v>150</v>
      </c>
      <c r="E122" s="54">
        <f>E118+1</f>
        <v>1</v>
      </c>
      <c r="F122" s="30">
        <f>F121</f>
        <v>0</v>
      </c>
      <c r="G122" s="31">
        <f t="shared" si="14"/>
        <v>0</v>
      </c>
    </row>
    <row r="123" spans="1:13" x14ac:dyDescent="0.35">
      <c r="A123" s="24" t="s">
        <v>37</v>
      </c>
      <c r="B123" s="25"/>
      <c r="C123" s="17"/>
      <c r="D123" s="17"/>
      <c r="E123" s="17"/>
      <c r="F123" s="17"/>
      <c r="G123" s="56">
        <f>SUM(G96:G122)</f>
        <v>0</v>
      </c>
    </row>
    <row r="124" spans="1:13" x14ac:dyDescent="0.35">
      <c r="A124" s="75"/>
      <c r="B124" s="76"/>
      <c r="C124" s="74"/>
      <c r="D124" s="74"/>
      <c r="E124" s="74"/>
      <c r="F124" s="74"/>
      <c r="G124" s="74"/>
      <c r="I124" s="102" t="s">
        <v>0</v>
      </c>
      <c r="J124" s="103"/>
      <c r="K124" s="103"/>
      <c r="L124" s="103"/>
      <c r="M124" s="104"/>
    </row>
    <row r="125" spans="1:13" x14ac:dyDescent="0.35">
      <c r="A125" s="52" t="s">
        <v>38</v>
      </c>
      <c r="B125" s="3"/>
      <c r="C125" s="114" t="s">
        <v>2</v>
      </c>
      <c r="D125" s="115"/>
      <c r="E125" s="115"/>
      <c r="F125" s="115"/>
      <c r="G125" s="116"/>
      <c r="I125" s="105" t="s">
        <v>39</v>
      </c>
      <c r="J125" s="106"/>
      <c r="K125" s="106"/>
      <c r="L125" s="106"/>
      <c r="M125" s="107"/>
    </row>
    <row r="126" spans="1:13" x14ac:dyDescent="0.35">
      <c r="A126" s="4" t="s">
        <v>4</v>
      </c>
      <c r="B126" s="9"/>
      <c r="C126" s="10"/>
      <c r="D126" s="6" t="s">
        <v>40</v>
      </c>
      <c r="E126" s="6" t="s">
        <v>6</v>
      </c>
      <c r="F126" s="6"/>
      <c r="G126" s="43" t="s">
        <v>7</v>
      </c>
      <c r="I126" s="108"/>
      <c r="J126" s="109"/>
      <c r="K126" s="109"/>
      <c r="L126" s="109"/>
      <c r="M126" s="110"/>
    </row>
    <row r="127" spans="1:13" x14ac:dyDescent="0.35">
      <c r="A127" s="23"/>
      <c r="B127" s="9"/>
      <c r="C127" s="10"/>
      <c r="D127" s="21">
        <v>0</v>
      </c>
      <c r="E127" s="37">
        <v>0</v>
      </c>
      <c r="F127" s="37"/>
      <c r="G127" s="22">
        <f>D127*E127</f>
        <v>0</v>
      </c>
      <c r="I127" s="108"/>
      <c r="J127" s="109"/>
      <c r="K127" s="109"/>
      <c r="L127" s="109"/>
      <c r="M127" s="110"/>
    </row>
    <row r="128" spans="1:13" x14ac:dyDescent="0.35">
      <c r="A128" s="23"/>
      <c r="B128" s="9"/>
      <c r="C128" s="10"/>
      <c r="D128" s="21">
        <v>0</v>
      </c>
      <c r="E128" s="37">
        <v>0</v>
      </c>
      <c r="F128" s="37"/>
      <c r="G128" s="22">
        <f>D128*E128</f>
        <v>0</v>
      </c>
      <c r="I128" s="108"/>
      <c r="J128" s="109"/>
      <c r="K128" s="109"/>
      <c r="L128" s="109"/>
      <c r="M128" s="110"/>
    </row>
    <row r="129" spans="1:13" x14ac:dyDescent="0.35">
      <c r="A129" s="23"/>
      <c r="B129" s="9"/>
      <c r="C129" s="10"/>
      <c r="D129" s="21">
        <v>0</v>
      </c>
      <c r="E129" s="37">
        <v>0</v>
      </c>
      <c r="F129" s="37"/>
      <c r="G129" s="22">
        <f>D129*E129</f>
        <v>0</v>
      </c>
      <c r="I129" s="108"/>
      <c r="J129" s="109"/>
      <c r="K129" s="109"/>
      <c r="L129" s="109"/>
      <c r="M129" s="110"/>
    </row>
    <row r="130" spans="1:13" x14ac:dyDescent="0.35">
      <c r="A130" s="23"/>
      <c r="B130" s="9"/>
      <c r="C130" s="10"/>
      <c r="D130" s="21">
        <v>0</v>
      </c>
      <c r="E130" s="37">
        <v>0</v>
      </c>
      <c r="F130" s="37"/>
      <c r="G130" s="22">
        <f>D130*E130</f>
        <v>0</v>
      </c>
      <c r="I130" s="108"/>
      <c r="J130" s="109"/>
      <c r="K130" s="109"/>
      <c r="L130" s="109"/>
      <c r="M130" s="110"/>
    </row>
    <row r="131" spans="1:13" x14ac:dyDescent="0.35">
      <c r="A131" s="23"/>
      <c r="B131" s="9"/>
      <c r="C131" s="10"/>
      <c r="D131" s="21">
        <v>0</v>
      </c>
      <c r="E131" s="37">
        <v>0</v>
      </c>
      <c r="F131" s="37"/>
      <c r="G131" s="22">
        <f>D131*E131</f>
        <v>0</v>
      </c>
      <c r="I131" s="108"/>
      <c r="J131" s="109"/>
      <c r="K131" s="109"/>
      <c r="L131" s="109"/>
      <c r="M131" s="110"/>
    </row>
    <row r="132" spans="1:13" x14ac:dyDescent="0.35">
      <c r="A132" s="15" t="s">
        <v>41</v>
      </c>
      <c r="B132" s="16"/>
      <c r="C132" s="17"/>
      <c r="D132" s="50"/>
      <c r="E132" s="51"/>
      <c r="F132" s="51"/>
      <c r="G132" s="18">
        <f>SUM(G127:G131)</f>
        <v>0</v>
      </c>
      <c r="I132" s="111"/>
      <c r="J132" s="112"/>
      <c r="K132" s="112"/>
      <c r="L132" s="112"/>
      <c r="M132" s="113"/>
    </row>
    <row r="133" spans="1:13" x14ac:dyDescent="0.35">
      <c r="A133" s="75"/>
      <c r="B133" s="76"/>
      <c r="C133" s="74"/>
      <c r="D133" s="74"/>
      <c r="E133" s="74"/>
      <c r="F133" s="74"/>
      <c r="G133" s="74"/>
    </row>
    <row r="134" spans="1:13" x14ac:dyDescent="0.35">
      <c r="A134" s="52" t="s">
        <v>42</v>
      </c>
      <c r="B134" s="3"/>
      <c r="C134" s="114" t="s">
        <v>2</v>
      </c>
      <c r="D134" s="115"/>
      <c r="E134" s="115"/>
      <c r="F134" s="115"/>
      <c r="G134" s="116"/>
      <c r="I134" s="102" t="s">
        <v>0</v>
      </c>
      <c r="J134" s="103"/>
      <c r="K134" s="103"/>
      <c r="L134" s="103"/>
      <c r="M134" s="104"/>
    </row>
    <row r="135" spans="1:13" x14ac:dyDescent="0.35">
      <c r="A135" s="4" t="s">
        <v>4</v>
      </c>
      <c r="B135" s="9"/>
      <c r="C135" s="10"/>
      <c r="D135" s="6" t="s">
        <v>40</v>
      </c>
      <c r="E135" s="6" t="s">
        <v>6</v>
      </c>
      <c r="F135" s="6"/>
      <c r="G135" s="43" t="s">
        <v>7</v>
      </c>
      <c r="I135" s="105" t="s">
        <v>43</v>
      </c>
      <c r="J135" s="106"/>
      <c r="K135" s="106"/>
      <c r="L135" s="106"/>
      <c r="M135" s="107"/>
    </row>
    <row r="136" spans="1:13" x14ac:dyDescent="0.35">
      <c r="A136" s="23"/>
      <c r="B136" s="9"/>
      <c r="C136" s="10"/>
      <c r="D136" s="21">
        <v>0</v>
      </c>
      <c r="E136" s="37">
        <v>0</v>
      </c>
      <c r="F136" s="37"/>
      <c r="G136" s="22">
        <f>D136*E136</f>
        <v>0</v>
      </c>
      <c r="I136" s="108"/>
      <c r="J136" s="109"/>
      <c r="K136" s="109"/>
      <c r="L136" s="109"/>
      <c r="M136" s="110"/>
    </row>
    <row r="137" spans="1:13" x14ac:dyDescent="0.35">
      <c r="A137" s="23"/>
      <c r="B137" s="9"/>
      <c r="C137" s="10"/>
      <c r="D137" s="21">
        <v>0</v>
      </c>
      <c r="E137" s="37">
        <v>0</v>
      </c>
      <c r="F137" s="37"/>
      <c r="G137" s="22">
        <f>D137*E137</f>
        <v>0</v>
      </c>
      <c r="I137" s="108"/>
      <c r="J137" s="109"/>
      <c r="K137" s="109"/>
      <c r="L137" s="109"/>
      <c r="M137" s="110"/>
    </row>
    <row r="138" spans="1:13" x14ac:dyDescent="0.35">
      <c r="A138" s="23"/>
      <c r="B138" s="9"/>
      <c r="C138" s="10"/>
      <c r="D138" s="21">
        <v>0</v>
      </c>
      <c r="E138" s="37">
        <v>0</v>
      </c>
      <c r="F138" s="37"/>
      <c r="G138" s="22">
        <f>D138*E138</f>
        <v>0</v>
      </c>
      <c r="I138" s="108"/>
      <c r="J138" s="109"/>
      <c r="K138" s="109"/>
      <c r="L138" s="109"/>
      <c r="M138" s="110"/>
    </row>
    <row r="139" spans="1:13" x14ac:dyDescent="0.35">
      <c r="A139" s="23"/>
      <c r="B139" s="9"/>
      <c r="C139" s="10"/>
      <c r="D139" s="21">
        <v>0</v>
      </c>
      <c r="E139" s="37">
        <v>0</v>
      </c>
      <c r="F139" s="37"/>
      <c r="G139" s="22">
        <f>D139*E139</f>
        <v>0</v>
      </c>
      <c r="I139" s="108"/>
      <c r="J139" s="109"/>
      <c r="K139" s="109"/>
      <c r="L139" s="109"/>
      <c r="M139" s="110"/>
    </row>
    <row r="140" spans="1:13" x14ac:dyDescent="0.35">
      <c r="A140" s="23"/>
      <c r="B140" s="9"/>
      <c r="C140" s="10"/>
      <c r="D140" s="21">
        <v>0</v>
      </c>
      <c r="E140" s="37">
        <v>0</v>
      </c>
      <c r="F140" s="37"/>
      <c r="G140" s="22">
        <f>D140*E140</f>
        <v>0</v>
      </c>
      <c r="I140" s="108"/>
      <c r="J140" s="109"/>
      <c r="K140" s="109"/>
      <c r="L140" s="109"/>
      <c r="M140" s="110"/>
    </row>
    <row r="141" spans="1:13" x14ac:dyDescent="0.35">
      <c r="A141" s="15" t="s">
        <v>44</v>
      </c>
      <c r="B141" s="16"/>
      <c r="C141" s="17"/>
      <c r="D141" s="50"/>
      <c r="E141" s="51"/>
      <c r="F141" s="51"/>
      <c r="G141" s="18">
        <f>SUM(G136:G140)</f>
        <v>0</v>
      </c>
      <c r="I141" s="111"/>
      <c r="J141" s="112"/>
      <c r="K141" s="112"/>
      <c r="L141" s="112"/>
      <c r="M141" s="113"/>
    </row>
    <row r="142" spans="1:13" x14ac:dyDescent="0.35">
      <c r="A142" s="75"/>
      <c r="B142" s="74"/>
      <c r="C142" s="74"/>
      <c r="D142" s="74"/>
      <c r="E142" s="74"/>
      <c r="F142" s="74"/>
      <c r="G142" s="74"/>
    </row>
    <row r="143" spans="1:13" x14ac:dyDescent="0.35">
      <c r="A143" s="2" t="s">
        <v>45</v>
      </c>
      <c r="B143" s="3"/>
      <c r="C143" s="114" t="s">
        <v>2</v>
      </c>
      <c r="D143" s="115"/>
      <c r="E143" s="115"/>
      <c r="F143" s="115"/>
      <c r="G143" s="116"/>
      <c r="I143" s="102" t="s">
        <v>0</v>
      </c>
      <c r="J143" s="103"/>
      <c r="K143" s="103"/>
      <c r="L143" s="103"/>
      <c r="M143" s="104"/>
    </row>
    <row r="144" spans="1:13" x14ac:dyDescent="0.35">
      <c r="A144" s="4" t="s">
        <v>27</v>
      </c>
      <c r="B144" s="9"/>
      <c r="C144" s="57"/>
      <c r="D144" s="6" t="s">
        <v>6</v>
      </c>
      <c r="E144" s="6" t="s">
        <v>16</v>
      </c>
      <c r="F144" s="6"/>
      <c r="G144" s="58" t="s">
        <v>7</v>
      </c>
      <c r="I144" s="105" t="s">
        <v>46</v>
      </c>
      <c r="J144" s="106"/>
      <c r="K144" s="106"/>
      <c r="L144" s="106"/>
      <c r="M144" s="107"/>
    </row>
    <row r="145" spans="1:13" x14ac:dyDescent="0.35">
      <c r="A145" s="8"/>
      <c r="B145" s="9"/>
      <c r="C145" s="44"/>
      <c r="D145" s="59"/>
      <c r="E145" s="11">
        <v>0</v>
      </c>
      <c r="F145" s="39"/>
      <c r="G145" s="45">
        <f>E145*D145</f>
        <v>0</v>
      </c>
      <c r="I145" s="108"/>
      <c r="J145" s="109"/>
      <c r="K145" s="109"/>
      <c r="L145" s="109"/>
      <c r="M145" s="110"/>
    </row>
    <row r="146" spans="1:13" x14ac:dyDescent="0.35">
      <c r="A146" s="9"/>
      <c r="B146" s="9"/>
      <c r="C146" s="44"/>
      <c r="D146" s="59"/>
      <c r="E146" s="11">
        <v>0</v>
      </c>
      <c r="F146" s="39"/>
      <c r="G146" s="45">
        <f>E146*D146</f>
        <v>0</v>
      </c>
      <c r="I146" s="108"/>
      <c r="J146" s="109"/>
      <c r="K146" s="109"/>
      <c r="L146" s="109"/>
      <c r="M146" s="110"/>
    </row>
    <row r="147" spans="1:13" x14ac:dyDescent="0.35">
      <c r="A147" s="9"/>
      <c r="B147" s="9"/>
      <c r="C147" s="44"/>
      <c r="D147" s="59"/>
      <c r="E147" s="11">
        <v>0</v>
      </c>
      <c r="F147" s="39"/>
      <c r="G147" s="45">
        <f>E147*D147</f>
        <v>0</v>
      </c>
      <c r="I147" s="108"/>
      <c r="J147" s="109"/>
      <c r="K147" s="109"/>
      <c r="L147" s="109"/>
      <c r="M147" s="110"/>
    </row>
    <row r="148" spans="1:13" x14ac:dyDescent="0.35">
      <c r="A148" s="9"/>
      <c r="B148" s="9"/>
      <c r="C148" s="44"/>
      <c r="D148" s="59"/>
      <c r="E148" s="11">
        <v>0</v>
      </c>
      <c r="F148" s="39"/>
      <c r="G148" s="45">
        <f>E148*D148</f>
        <v>0</v>
      </c>
      <c r="I148" s="108"/>
      <c r="J148" s="109"/>
      <c r="K148" s="109"/>
      <c r="L148" s="109"/>
      <c r="M148" s="110"/>
    </row>
    <row r="149" spans="1:13" x14ac:dyDescent="0.35">
      <c r="A149" s="9"/>
      <c r="B149" s="9"/>
      <c r="C149" s="44"/>
      <c r="D149" s="20"/>
      <c r="E149" s="11">
        <v>0</v>
      </c>
      <c r="F149" s="39"/>
      <c r="G149" s="45">
        <f>E149*D149</f>
        <v>0</v>
      </c>
      <c r="I149" s="108"/>
      <c r="J149" s="109"/>
      <c r="K149" s="109"/>
      <c r="L149" s="109"/>
      <c r="M149" s="110"/>
    </row>
    <row r="150" spans="1:13" x14ac:dyDescent="0.35">
      <c r="A150" s="32" t="s">
        <v>47</v>
      </c>
      <c r="B150" s="25"/>
      <c r="C150" s="26"/>
      <c r="D150" s="26"/>
      <c r="E150" s="26"/>
      <c r="F150" s="26"/>
      <c r="G150" s="18">
        <f>SUM(G145:G149)</f>
        <v>0</v>
      </c>
      <c r="I150" s="111"/>
      <c r="J150" s="112"/>
      <c r="K150" s="112"/>
      <c r="L150" s="112"/>
      <c r="M150" s="113"/>
    </row>
    <row r="151" spans="1:13" x14ac:dyDescent="0.35">
      <c r="A151" s="60"/>
      <c r="B151" s="10"/>
      <c r="C151" s="10"/>
      <c r="D151" s="10"/>
      <c r="E151" s="10"/>
      <c r="F151" s="10"/>
      <c r="G151" s="10"/>
    </row>
    <row r="152" spans="1:13" x14ac:dyDescent="0.35">
      <c r="A152" s="61" t="s">
        <v>48</v>
      </c>
      <c r="B152" s="10"/>
      <c r="C152" s="10"/>
      <c r="D152" s="10"/>
      <c r="E152" s="10"/>
      <c r="F152" s="10"/>
      <c r="G152" s="62">
        <f>G25+G34+G65+G74+G83+G92+G123+G141+G150+G132</f>
        <v>0</v>
      </c>
    </row>
    <row r="153" spans="1:13" x14ac:dyDescent="0.35">
      <c r="A153" s="63"/>
      <c r="C153" s="61"/>
      <c r="D153" s="61"/>
      <c r="G153" s="64"/>
    </row>
    <row r="154" spans="1:13" ht="16" thickBot="1" x14ac:dyDescent="0.4">
      <c r="A154" s="65" t="s">
        <v>49</v>
      </c>
      <c r="G154" s="66">
        <f>G152</f>
        <v>0</v>
      </c>
    </row>
    <row r="155" spans="1:13" ht="16.5" thickTop="1" thickBot="1" x14ac:dyDescent="0.4">
      <c r="A155" s="65"/>
    </row>
    <row r="156" spans="1:13" x14ac:dyDescent="0.35">
      <c r="A156" s="90"/>
      <c r="B156" s="91"/>
    </row>
    <row r="157" spans="1:13" x14ac:dyDescent="0.35">
      <c r="A157" s="92" t="s">
        <v>50</v>
      </c>
      <c r="B157" s="93" t="s">
        <v>51</v>
      </c>
    </row>
    <row r="158" spans="1:13" x14ac:dyDescent="0.35">
      <c r="A158" s="92" t="s">
        <v>52</v>
      </c>
      <c r="B158" s="94"/>
    </row>
    <row r="159" spans="1:13" x14ac:dyDescent="0.35">
      <c r="A159" s="95" t="s">
        <v>1</v>
      </c>
      <c r="B159" s="96">
        <f>G25</f>
        <v>0</v>
      </c>
    </row>
    <row r="160" spans="1:13" x14ac:dyDescent="0.35">
      <c r="A160" s="95" t="s">
        <v>9</v>
      </c>
      <c r="B160" s="96">
        <f>G34</f>
        <v>0</v>
      </c>
    </row>
    <row r="161" spans="1:7" x14ac:dyDescent="0.35">
      <c r="A161" s="95" t="s">
        <v>53</v>
      </c>
      <c r="B161" s="96">
        <f>G65</f>
        <v>0</v>
      </c>
    </row>
    <row r="162" spans="1:7" x14ac:dyDescent="0.35">
      <c r="A162" s="95" t="s">
        <v>26</v>
      </c>
      <c r="B162" s="97">
        <f>G74</f>
        <v>0</v>
      </c>
      <c r="C162" s="63"/>
      <c r="D162" s="63"/>
      <c r="E162" s="63"/>
      <c r="F162" s="63"/>
      <c r="G162" s="63"/>
    </row>
    <row r="163" spans="1:7" x14ac:dyDescent="0.35">
      <c r="A163" s="95" t="s">
        <v>30</v>
      </c>
      <c r="B163" s="97">
        <f>G83</f>
        <v>0</v>
      </c>
      <c r="C163" s="10"/>
      <c r="D163" s="10"/>
      <c r="E163" s="10"/>
      <c r="F163" s="10"/>
      <c r="G163" s="10"/>
    </row>
    <row r="164" spans="1:7" x14ac:dyDescent="0.35">
      <c r="A164" s="95" t="s">
        <v>54</v>
      </c>
      <c r="B164" s="97">
        <f>G92+G123</f>
        <v>0</v>
      </c>
      <c r="C164" s="67"/>
      <c r="D164" s="67"/>
      <c r="E164" s="67"/>
      <c r="F164" s="67"/>
      <c r="G164" s="68"/>
    </row>
    <row r="165" spans="1:7" x14ac:dyDescent="0.35">
      <c r="A165" s="95" t="s">
        <v>38</v>
      </c>
      <c r="B165" s="97">
        <f>G132</f>
        <v>0</v>
      </c>
      <c r="C165" s="10"/>
      <c r="D165" s="10"/>
      <c r="E165" s="10"/>
      <c r="F165" s="10"/>
      <c r="G165" s="10"/>
    </row>
    <row r="166" spans="1:7" x14ac:dyDescent="0.35">
      <c r="A166" s="95" t="s">
        <v>42</v>
      </c>
      <c r="B166" s="97">
        <f>G141</f>
        <v>0</v>
      </c>
      <c r="C166" s="10"/>
      <c r="D166" s="10"/>
      <c r="E166" s="10"/>
      <c r="F166" s="10"/>
      <c r="G166" s="10"/>
    </row>
    <row r="167" spans="1:7" x14ac:dyDescent="0.35">
      <c r="A167" s="95" t="s">
        <v>45</v>
      </c>
      <c r="B167" s="97">
        <f>G150</f>
        <v>0</v>
      </c>
      <c r="C167" s="10"/>
      <c r="D167" s="10"/>
      <c r="E167" s="10"/>
      <c r="F167" s="10"/>
      <c r="G167" s="10"/>
    </row>
    <row r="168" spans="1:7" x14ac:dyDescent="0.35">
      <c r="A168" s="98" t="s">
        <v>55</v>
      </c>
      <c r="B168" s="99">
        <f>SUM(B159:B167)</f>
        <v>0</v>
      </c>
      <c r="C168" s="10"/>
      <c r="D168" s="10"/>
      <c r="E168" s="10"/>
      <c r="F168" s="10"/>
      <c r="G168" s="10"/>
    </row>
    <row r="169" spans="1:7" ht="16" thickBot="1" x14ac:dyDescent="0.4">
      <c r="A169" s="100"/>
      <c r="B169" s="101"/>
    </row>
    <row r="171" spans="1:7" x14ac:dyDescent="0.35">
      <c r="A171" s="69"/>
    </row>
    <row r="174" spans="1:7" x14ac:dyDescent="0.35">
      <c r="B174" s="67"/>
      <c r="C174" s="67"/>
      <c r="D174" s="67"/>
      <c r="E174" s="67"/>
      <c r="F174" s="67"/>
    </row>
    <row r="178" spans="1:7" x14ac:dyDescent="0.35">
      <c r="A178" s="70"/>
      <c r="B178" s="10"/>
      <c r="C178" s="10"/>
      <c r="D178" s="10"/>
      <c r="E178" s="10"/>
      <c r="F178" s="10"/>
      <c r="G178" s="10"/>
    </row>
    <row r="179" spans="1:7" x14ac:dyDescent="0.35">
      <c r="A179" s="61"/>
      <c r="B179" s="10"/>
      <c r="C179" s="10"/>
      <c r="D179" s="10"/>
      <c r="E179" s="10"/>
      <c r="F179" s="10"/>
      <c r="G179" s="10"/>
    </row>
    <row r="180" spans="1:7" x14ac:dyDescent="0.35">
      <c r="A180" s="61"/>
      <c r="B180" s="63"/>
      <c r="C180" s="63"/>
      <c r="D180" s="63"/>
      <c r="E180" s="63"/>
      <c r="F180" s="63"/>
      <c r="G180" s="63"/>
    </row>
    <row r="181" spans="1:7" x14ac:dyDescent="0.35">
      <c r="A181" s="61"/>
      <c r="B181" s="63"/>
      <c r="C181" s="63"/>
      <c r="D181" s="63"/>
      <c r="E181" s="63"/>
      <c r="F181" s="63"/>
      <c r="G181" s="63"/>
    </row>
    <row r="182" spans="1:7" x14ac:dyDescent="0.35">
      <c r="A182" s="10"/>
      <c r="B182" s="63"/>
      <c r="C182" s="63"/>
      <c r="D182" s="63"/>
      <c r="E182" s="63"/>
      <c r="F182" s="63"/>
      <c r="G182" s="63"/>
    </row>
    <row r="183" spans="1:7" x14ac:dyDescent="0.35">
      <c r="A183" s="10"/>
      <c r="B183" s="71"/>
      <c r="C183" s="71"/>
      <c r="D183" s="71"/>
      <c r="E183" s="71"/>
      <c r="F183" s="71"/>
      <c r="G183" s="71"/>
    </row>
    <row r="184" spans="1:7" x14ac:dyDescent="0.35">
      <c r="A184" s="61"/>
      <c r="B184" s="63"/>
      <c r="C184" s="63"/>
      <c r="D184" s="63"/>
      <c r="E184" s="63"/>
      <c r="F184" s="63"/>
      <c r="G184" s="63"/>
    </row>
    <row r="185" spans="1:7" x14ac:dyDescent="0.35">
      <c r="A185" s="72"/>
      <c r="B185" s="10"/>
      <c r="C185" s="10"/>
      <c r="D185" s="10"/>
      <c r="E185" s="10"/>
      <c r="F185" s="10"/>
      <c r="G185" s="10"/>
    </row>
  </sheetData>
  <mergeCells count="30">
    <mergeCell ref="C143:G143"/>
    <mergeCell ref="A9:M9"/>
    <mergeCell ref="A10:M16"/>
    <mergeCell ref="I18:M18"/>
    <mergeCell ref="I19:M26"/>
    <mergeCell ref="I28:M28"/>
    <mergeCell ref="C125:G125"/>
    <mergeCell ref="C134:G134"/>
    <mergeCell ref="C76:G76"/>
    <mergeCell ref="C85:G85"/>
    <mergeCell ref="C94:G94"/>
    <mergeCell ref="C36:G36"/>
    <mergeCell ref="C67:G67"/>
    <mergeCell ref="C18:G18"/>
    <mergeCell ref="C27:G27"/>
    <mergeCell ref="I78:M84"/>
    <mergeCell ref="I86:M86"/>
    <mergeCell ref="I87:M102"/>
    <mergeCell ref="I29:M35"/>
    <mergeCell ref="I37:M37"/>
    <mergeCell ref="I38:M44"/>
    <mergeCell ref="I67:M67"/>
    <mergeCell ref="I68:M75"/>
    <mergeCell ref="I77:M77"/>
    <mergeCell ref="I134:M134"/>
    <mergeCell ref="I135:M141"/>
    <mergeCell ref="I143:M143"/>
    <mergeCell ref="I144:M150"/>
    <mergeCell ref="I124:M124"/>
    <mergeCell ref="I125:M132"/>
  </mergeCells>
  <pageMargins left="0.75" right="0.75" top="1" bottom="1" header="0.5" footer="0.5"/>
  <pageSetup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1CEFF-AA39-4C66-98E9-E2C1B3E2962D}">
  <dimension ref="A1:G57"/>
  <sheetViews>
    <sheetView workbookViewId="0">
      <selection activeCell="B47" sqref="B47:B51"/>
    </sheetView>
  </sheetViews>
  <sheetFormatPr defaultColWidth="9" defaultRowHeight="15.5" x14ac:dyDescent="0.35"/>
  <cols>
    <col min="1" max="1" width="34.58203125" style="1" customWidth="1"/>
    <col min="2" max="2" width="41" style="1" customWidth="1"/>
    <col min="3" max="3" width="50.5" style="1" customWidth="1"/>
    <col min="4" max="16384" width="9" style="1"/>
  </cols>
  <sheetData>
    <row r="1" spans="1:3" x14ac:dyDescent="0.35">
      <c r="A1" s="135" t="s">
        <v>57</v>
      </c>
      <c r="B1" s="137" t="s">
        <v>58</v>
      </c>
      <c r="C1" s="139" t="s">
        <v>59</v>
      </c>
    </row>
    <row r="2" spans="1:3" ht="16" thickBot="1" x14ac:dyDescent="0.4">
      <c r="A2" s="136"/>
      <c r="B2" s="138"/>
      <c r="C2" s="140"/>
    </row>
    <row r="3" spans="1:3" x14ac:dyDescent="0.35">
      <c r="A3" s="120" t="s">
        <v>60</v>
      </c>
      <c r="B3" s="126" t="s">
        <v>61</v>
      </c>
      <c r="C3" s="81" t="s">
        <v>62</v>
      </c>
    </row>
    <row r="4" spans="1:3" ht="31" x14ac:dyDescent="0.35">
      <c r="A4" s="121"/>
      <c r="B4" s="127"/>
      <c r="C4" s="79" t="s">
        <v>89</v>
      </c>
    </row>
    <row r="5" spans="1:3" ht="46.5" x14ac:dyDescent="0.35">
      <c r="A5" s="121"/>
      <c r="B5" s="127"/>
      <c r="C5" s="79" t="s">
        <v>91</v>
      </c>
    </row>
    <row r="6" spans="1:3" ht="31" x14ac:dyDescent="0.35">
      <c r="A6" s="121"/>
      <c r="B6" s="127"/>
      <c r="C6" s="79" t="s">
        <v>90</v>
      </c>
    </row>
    <row r="7" spans="1:3" ht="47" thickBot="1" x14ac:dyDescent="0.4">
      <c r="A7" s="122"/>
      <c r="B7" s="128"/>
      <c r="C7" s="80" t="s">
        <v>92</v>
      </c>
    </row>
    <row r="8" spans="1:3" x14ac:dyDescent="0.35">
      <c r="A8" s="82" t="s">
        <v>63</v>
      </c>
      <c r="B8" s="132" t="s">
        <v>65</v>
      </c>
      <c r="C8" s="83" t="s">
        <v>62</v>
      </c>
    </row>
    <row r="9" spans="1:3" x14ac:dyDescent="0.35">
      <c r="A9" s="82" t="s">
        <v>64</v>
      </c>
      <c r="B9" s="133"/>
      <c r="C9" s="79" t="s">
        <v>93</v>
      </c>
    </row>
    <row r="10" spans="1:3" x14ac:dyDescent="0.35">
      <c r="A10" s="84"/>
      <c r="B10" s="133"/>
      <c r="C10" s="79" t="s">
        <v>94</v>
      </c>
    </row>
    <row r="11" spans="1:3" x14ac:dyDescent="0.35">
      <c r="A11" s="84"/>
      <c r="B11" s="133"/>
      <c r="C11" s="79" t="s">
        <v>95</v>
      </c>
    </row>
    <row r="12" spans="1:3" ht="66" customHeight="1" thickBot="1" x14ac:dyDescent="0.4">
      <c r="A12" s="84"/>
      <c r="B12" s="134"/>
      <c r="C12" s="79" t="s">
        <v>96</v>
      </c>
    </row>
    <row r="13" spans="1:3" x14ac:dyDescent="0.35">
      <c r="A13" s="120" t="s">
        <v>66</v>
      </c>
      <c r="B13" s="132" t="s">
        <v>67</v>
      </c>
      <c r="C13" s="81" t="s">
        <v>62</v>
      </c>
    </row>
    <row r="14" spans="1:3" x14ac:dyDescent="0.35">
      <c r="A14" s="121"/>
      <c r="B14" s="133"/>
      <c r="C14" s="79" t="s">
        <v>93</v>
      </c>
    </row>
    <row r="15" spans="1:3" x14ac:dyDescent="0.35">
      <c r="A15" s="121"/>
      <c r="B15" s="133"/>
      <c r="C15" s="79" t="s">
        <v>94</v>
      </c>
    </row>
    <row r="16" spans="1:3" x14ac:dyDescent="0.35">
      <c r="A16" s="121"/>
      <c r="B16" s="133"/>
      <c r="C16" s="79" t="s">
        <v>95</v>
      </c>
    </row>
    <row r="17" spans="1:7" ht="31.5" thickBot="1" x14ac:dyDescent="0.4">
      <c r="A17" s="122"/>
      <c r="B17" s="134"/>
      <c r="C17" s="80" t="s">
        <v>97</v>
      </c>
      <c r="G17"/>
    </row>
    <row r="18" spans="1:7" x14ac:dyDescent="0.35">
      <c r="A18" s="120" t="s">
        <v>68</v>
      </c>
      <c r="B18" s="123" t="s">
        <v>86</v>
      </c>
      <c r="C18" s="83" t="s">
        <v>62</v>
      </c>
    </row>
    <row r="19" spans="1:7" ht="31" x14ac:dyDescent="0.35">
      <c r="A19" s="121"/>
      <c r="B19" s="124"/>
      <c r="C19" s="79" t="s">
        <v>98</v>
      </c>
    </row>
    <row r="20" spans="1:7" ht="31" x14ac:dyDescent="0.35">
      <c r="A20" s="121"/>
      <c r="B20" s="124"/>
      <c r="C20" s="79" t="s">
        <v>101</v>
      </c>
    </row>
    <row r="21" spans="1:7" x14ac:dyDescent="0.35">
      <c r="A21" s="121"/>
      <c r="B21" s="124"/>
      <c r="C21" s="79" t="s">
        <v>99</v>
      </c>
    </row>
    <row r="22" spans="1:7" ht="16" thickBot="1" x14ac:dyDescent="0.4">
      <c r="A22" s="122"/>
      <c r="B22" s="125"/>
      <c r="C22" s="79" t="s">
        <v>100</v>
      </c>
    </row>
    <row r="23" spans="1:7" x14ac:dyDescent="0.35">
      <c r="A23" s="120" t="s">
        <v>69</v>
      </c>
      <c r="B23" s="123" t="s">
        <v>87</v>
      </c>
      <c r="C23" s="81" t="s">
        <v>62</v>
      </c>
    </row>
    <row r="24" spans="1:7" ht="46.5" x14ac:dyDescent="0.35">
      <c r="A24" s="121"/>
      <c r="B24" s="124"/>
      <c r="C24" s="79" t="s">
        <v>102</v>
      </c>
    </row>
    <row r="25" spans="1:7" x14ac:dyDescent="0.35">
      <c r="A25" s="121"/>
      <c r="B25" s="124"/>
      <c r="C25" s="79" t="s">
        <v>103</v>
      </c>
    </row>
    <row r="26" spans="1:7" ht="31" x14ac:dyDescent="0.35">
      <c r="A26" s="121"/>
      <c r="B26" s="124"/>
      <c r="C26" s="79" t="s">
        <v>104</v>
      </c>
    </row>
    <row r="27" spans="1:7" ht="31.5" thickBot="1" x14ac:dyDescent="0.4">
      <c r="A27" s="122"/>
      <c r="B27" s="125"/>
      <c r="C27" s="80" t="s">
        <v>105</v>
      </c>
    </row>
    <row r="28" spans="1:7" x14ac:dyDescent="0.35">
      <c r="A28" s="120" t="s">
        <v>70</v>
      </c>
      <c r="B28" s="123" t="s">
        <v>88</v>
      </c>
      <c r="C28" s="83" t="s">
        <v>62</v>
      </c>
    </row>
    <row r="29" spans="1:7" x14ac:dyDescent="0.35">
      <c r="A29" s="121"/>
      <c r="B29" s="124"/>
      <c r="C29" s="79" t="s">
        <v>106</v>
      </c>
    </row>
    <row r="30" spans="1:7" ht="31" x14ac:dyDescent="0.35">
      <c r="A30" s="121"/>
      <c r="B30" s="124"/>
      <c r="C30" s="79" t="s">
        <v>107</v>
      </c>
    </row>
    <row r="31" spans="1:7" ht="31" x14ac:dyDescent="0.35">
      <c r="A31" s="121"/>
      <c r="B31" s="124"/>
      <c r="C31" s="79" t="s">
        <v>108</v>
      </c>
    </row>
    <row r="32" spans="1:7" ht="16" thickBot="1" x14ac:dyDescent="0.4">
      <c r="A32" s="122"/>
      <c r="B32" s="125"/>
      <c r="C32" s="79" t="s">
        <v>109</v>
      </c>
    </row>
    <row r="33" spans="1:7" ht="66.75" customHeight="1" x14ac:dyDescent="0.35">
      <c r="A33" s="120" t="s">
        <v>71</v>
      </c>
      <c r="B33" s="85" t="s">
        <v>72</v>
      </c>
      <c r="C33" s="81" t="s">
        <v>62</v>
      </c>
    </row>
    <row r="34" spans="1:7" ht="77.5" x14ac:dyDescent="0.35">
      <c r="A34" s="121"/>
      <c r="B34" s="86" t="s">
        <v>73</v>
      </c>
      <c r="C34" s="79" t="s">
        <v>110</v>
      </c>
    </row>
    <row r="35" spans="1:7" ht="31" x14ac:dyDescent="0.35">
      <c r="A35" s="121"/>
      <c r="B35" s="87" t="s">
        <v>74</v>
      </c>
      <c r="C35" s="79" t="s">
        <v>111</v>
      </c>
    </row>
    <row r="36" spans="1:7" ht="31" x14ac:dyDescent="0.35">
      <c r="A36" s="121"/>
      <c r="B36" s="87" t="s">
        <v>75</v>
      </c>
      <c r="C36" s="79" t="s">
        <v>112</v>
      </c>
    </row>
    <row r="37" spans="1:7" ht="31" x14ac:dyDescent="0.35">
      <c r="A37" s="121"/>
      <c r="B37" s="87" t="s">
        <v>76</v>
      </c>
      <c r="C37" s="79" t="s">
        <v>113</v>
      </c>
    </row>
    <row r="38" spans="1:7" ht="31" x14ac:dyDescent="0.35">
      <c r="A38" s="121"/>
      <c r="B38" s="87" t="s">
        <v>77</v>
      </c>
      <c r="C38" s="79"/>
    </row>
    <row r="39" spans="1:7" ht="31" x14ac:dyDescent="0.35">
      <c r="A39" s="121"/>
      <c r="B39" s="87" t="s">
        <v>84</v>
      </c>
      <c r="C39" s="77"/>
    </row>
    <row r="40" spans="1:7" ht="31" x14ac:dyDescent="0.35">
      <c r="A40" s="121"/>
      <c r="B40" s="87" t="s">
        <v>78</v>
      </c>
      <c r="C40" s="78"/>
    </row>
    <row r="41" spans="1:7" ht="31.5" thickBot="1" x14ac:dyDescent="0.4">
      <c r="A41" s="121"/>
      <c r="B41" s="88" t="s">
        <v>79</v>
      </c>
      <c r="C41" s="78"/>
    </row>
    <row r="42" spans="1:7" ht="45" customHeight="1" x14ac:dyDescent="0.35">
      <c r="A42" s="120" t="s">
        <v>85</v>
      </c>
      <c r="B42" s="129" t="s">
        <v>80</v>
      </c>
      <c r="C42" s="81" t="s">
        <v>62</v>
      </c>
    </row>
    <row r="43" spans="1:7" ht="45" customHeight="1" x14ac:dyDescent="0.35">
      <c r="A43" s="121"/>
      <c r="B43" s="130"/>
      <c r="C43" s="79" t="s">
        <v>114</v>
      </c>
    </row>
    <row r="44" spans="1:7" ht="31" x14ac:dyDescent="0.35">
      <c r="A44" s="121"/>
      <c r="B44" s="89"/>
      <c r="C44" s="79" t="s">
        <v>115</v>
      </c>
    </row>
    <row r="45" spans="1:7" ht="45" customHeight="1" x14ac:dyDescent="0.35">
      <c r="A45" s="121"/>
      <c r="B45" s="130" t="s">
        <v>81</v>
      </c>
      <c r="C45" s="79" t="s">
        <v>116</v>
      </c>
    </row>
    <row r="46" spans="1:7" ht="16" thickBot="1" x14ac:dyDescent="0.4">
      <c r="A46" s="122"/>
      <c r="B46" s="131"/>
      <c r="C46" s="79" t="s">
        <v>117</v>
      </c>
      <c r="G46"/>
    </row>
    <row r="47" spans="1:7" x14ac:dyDescent="0.35">
      <c r="A47" s="120" t="s">
        <v>82</v>
      </c>
      <c r="B47" s="126" t="s">
        <v>83</v>
      </c>
      <c r="C47" s="81" t="s">
        <v>62</v>
      </c>
    </row>
    <row r="48" spans="1:7" x14ac:dyDescent="0.35">
      <c r="A48" s="121"/>
      <c r="B48" s="127"/>
      <c r="C48" s="79" t="s">
        <v>118</v>
      </c>
    </row>
    <row r="49" spans="1:3" ht="31" x14ac:dyDescent="0.35">
      <c r="A49" s="121"/>
      <c r="B49" s="127"/>
      <c r="C49" s="79" t="s">
        <v>119</v>
      </c>
    </row>
    <row r="50" spans="1:3" x14ac:dyDescent="0.35">
      <c r="A50" s="121"/>
      <c r="B50" s="127"/>
      <c r="C50" s="79" t="s">
        <v>120</v>
      </c>
    </row>
    <row r="51" spans="1:3" ht="16" thickBot="1" x14ac:dyDescent="0.4">
      <c r="A51" s="122"/>
      <c r="B51" s="128"/>
      <c r="C51" s="80" t="s">
        <v>121</v>
      </c>
    </row>
    <row r="57" spans="1:3" x14ac:dyDescent="0.35">
      <c r="C57"/>
    </row>
  </sheetData>
  <mergeCells count="20">
    <mergeCell ref="B8:B12"/>
    <mergeCell ref="A1:A2"/>
    <mergeCell ref="B1:B2"/>
    <mergeCell ref="C1:C2"/>
    <mergeCell ref="A3:A7"/>
    <mergeCell ref="B3:B7"/>
    <mergeCell ref="A13:A17"/>
    <mergeCell ref="B13:B17"/>
    <mergeCell ref="A18:A22"/>
    <mergeCell ref="B18:B22"/>
    <mergeCell ref="A23:A27"/>
    <mergeCell ref="B23:B27"/>
    <mergeCell ref="A28:A32"/>
    <mergeCell ref="B28:B32"/>
    <mergeCell ref="A33:A41"/>
    <mergeCell ref="A42:A46"/>
    <mergeCell ref="A47:A51"/>
    <mergeCell ref="B47:B51"/>
    <mergeCell ref="B42:B43"/>
    <mergeCell ref="B45:B4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Worksheet</vt:lpstr>
      <vt:lpstr>Data Fields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Samantha Rhinerson</dc:creator>
  <cp:lastModifiedBy>Samantha Rhinerson</cp:lastModifiedBy>
  <dcterms:created xsi:type="dcterms:W3CDTF">2022-08-30T16:06:33Z</dcterms:created>
  <dcterms:modified xsi:type="dcterms:W3CDTF">2022-12-27T12:55:12Z</dcterms:modified>
</cp:coreProperties>
</file>